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ite DGPP FINALE\2025\"/>
    </mc:Choice>
  </mc:AlternateContent>
  <xr:revisionPtr revIDLastSave="0" documentId="13_ncr:1_{BAE3477B-C1B3-4F0D-B25F-D4828CFD12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AA23" i="1" l="1"/>
  <c r="AA22" i="1" s="1"/>
  <c r="AA19" i="1"/>
  <c r="AA17" i="1" s="1"/>
  <c r="AA15" i="1" s="1"/>
  <c r="AA25" i="1" s="1"/>
  <c r="AA27" i="1" s="1"/>
  <c r="AA29" i="1" s="1"/>
  <c r="Z19" i="1" l="1"/>
  <c r="Z23" i="1"/>
  <c r="Z22" i="1" s="1"/>
  <c r="X27" i="1"/>
  <c r="Y27" i="1"/>
  <c r="Z17" i="1" l="1"/>
  <c r="W27" i="1"/>
</calcChain>
</file>

<file path=xl/sharedStrings.xml><?xml version="1.0" encoding="utf-8"?>
<sst xmlns="http://schemas.openxmlformats.org/spreadsheetml/2006/main" count="18" uniqueCount="18">
  <si>
    <t>إيرادات الميزانية</t>
  </si>
  <si>
    <t>الجباية البترولية</t>
  </si>
  <si>
    <t xml:space="preserve">الموارد العادية </t>
  </si>
  <si>
    <t xml:space="preserve">  إيرادات الجبائية</t>
  </si>
  <si>
    <t xml:space="preserve">  إيرادات العادية </t>
  </si>
  <si>
    <t xml:space="preserve">  إيرادات نظامية ،هبات وتبرعات</t>
  </si>
  <si>
    <t xml:space="preserve">  إيرادات إستثنائية</t>
  </si>
  <si>
    <t xml:space="preserve">نفقات الميزانية </t>
  </si>
  <si>
    <t>التسيير</t>
  </si>
  <si>
    <t>التجهيز</t>
  </si>
  <si>
    <t>رصيد الميزانية</t>
  </si>
  <si>
    <t xml:space="preserve">رصيد عمليات الميزانية </t>
  </si>
  <si>
    <t>تدخلات الخزينة</t>
  </si>
  <si>
    <t>رصيد حسابات التخصيص (خ ص ض إ)</t>
  </si>
  <si>
    <t>الرصيد الإجمالي للخزينة (خ ص ض إ)</t>
  </si>
  <si>
    <t>مليون دينار</t>
  </si>
  <si>
    <t>المصدر : المديرية العامة للخزينة و المحاسبة</t>
  </si>
  <si>
    <t>الوضعية المختصرة لعمليات الخزينة 2000-2024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</si>
</sst>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/>
  </cellStyleXfs>
  <cellXfs count="12">
    <xf numFmtId="0" fontId="0" fillId="0" borderId="0" xfId="0"/>
    <xf numFmtId="3" fontId="0" fillId="0" borderId="0" xfId="0" applyNumberFormat="1"/>
    <xf numFmtId="0" fontId="2" fillId="0" borderId="0" xfId="0" applyFont="1"/>
    <xf numFmtId="0" fontId="1" fillId="2" borderId="1" xfId="1" applyFill="1"/>
    <xf numFmtId="0" fontId="1" fillId="2" borderId="1" xfId="1" applyFill="1" applyAlignment="1">
      <alignment vertical="center"/>
    </xf>
    <xf numFmtId="3" fontId="1" fillId="2" borderId="1" xfId="1" applyNumberFormat="1" applyFill="1" applyAlignment="1">
      <alignment horizontal="center" vertical="center"/>
    </xf>
    <xf numFmtId="0" fontId="1" fillId="2" borderId="1" xfId="1" applyFill="1" applyAlignment="1">
      <alignment horizontal="right"/>
    </xf>
    <xf numFmtId="0" fontId="5" fillId="2" borderId="0" xfId="2" applyFont="1" applyFill="1" applyAlignment="1">
      <alignment horizontal="center" vertical="center"/>
    </xf>
    <xf numFmtId="0" fontId="0" fillId="2" borderId="0" xfId="0" applyFill="1"/>
    <xf numFmtId="3" fontId="6" fillId="2" borderId="0" xfId="2" applyNumberFormat="1" applyFont="1" applyFill="1" applyAlignment="1">
      <alignment horizontal="right"/>
    </xf>
    <xf numFmtId="0" fontId="1" fillId="2" borderId="1" xfId="1" applyFill="1" applyAlignment="1">
      <alignment horizontal="left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AB57"/>
  <sheetViews>
    <sheetView showGridLines="0" rightToLeft="1" tabSelected="1" topLeftCell="J18" zoomScaleNormal="100" workbookViewId="0">
      <selection activeCell="AA29" sqref="AA29"/>
    </sheetView>
  </sheetViews>
  <sheetFormatPr baseColWidth="10" defaultRowHeight="14.4" x14ac:dyDescent="0.3"/>
  <cols>
    <col min="1" max="1" width="0.88671875" customWidth="1"/>
    <col min="2" max="2" width="22.6640625" customWidth="1"/>
    <col min="3" max="22" width="10.6640625" customWidth="1"/>
  </cols>
  <sheetData>
    <row r="5" spans="1:28" ht="15" customHeight="1" x14ac:dyDescent="0.3">
      <c r="A5" s="11" t="s">
        <v>17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8" ht="15" customHeight="1" x14ac:dyDescent="0.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13" spans="1:28" ht="30" customHeight="1" thickBot="1" x14ac:dyDescent="0.35">
      <c r="A13" s="3"/>
      <c r="B13" s="3"/>
      <c r="C13" s="4">
        <v>2000</v>
      </c>
      <c r="D13" s="4">
        <v>2001</v>
      </c>
      <c r="E13" s="4">
        <v>2002</v>
      </c>
      <c r="F13" s="4">
        <v>2003</v>
      </c>
      <c r="G13" s="4">
        <v>2004</v>
      </c>
      <c r="H13" s="4">
        <v>2005</v>
      </c>
      <c r="I13" s="4">
        <v>2006</v>
      </c>
      <c r="J13" s="4">
        <v>2007</v>
      </c>
      <c r="K13" s="4">
        <v>2008</v>
      </c>
      <c r="L13" s="4">
        <v>2009</v>
      </c>
      <c r="M13" s="4">
        <v>2010</v>
      </c>
      <c r="N13" s="4">
        <v>2011</v>
      </c>
      <c r="O13" s="4">
        <v>2012</v>
      </c>
      <c r="P13" s="4">
        <v>2013</v>
      </c>
      <c r="Q13" s="4">
        <v>2014</v>
      </c>
      <c r="R13" s="4">
        <v>2015</v>
      </c>
      <c r="S13" s="4">
        <v>2016</v>
      </c>
      <c r="T13" s="4">
        <v>2017</v>
      </c>
      <c r="U13" s="4">
        <v>2018</v>
      </c>
      <c r="V13" s="4">
        <v>2019</v>
      </c>
      <c r="W13" s="4">
        <v>2020</v>
      </c>
      <c r="X13" s="4">
        <v>2021</v>
      </c>
      <c r="Y13" s="4">
        <v>2022</v>
      </c>
      <c r="Z13" s="4">
        <v>2023</v>
      </c>
      <c r="AA13" s="4">
        <v>2024</v>
      </c>
    </row>
    <row r="14" spans="1:28" ht="30" customHeight="1" thickTop="1" thickBot="1" x14ac:dyDescent="0.3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10"/>
      <c r="Z14" s="10"/>
      <c r="AA14" s="10" t="s">
        <v>15</v>
      </c>
    </row>
    <row r="15" spans="1:28" ht="27.75" customHeight="1" thickTop="1" thickBot="1" x14ac:dyDescent="0.35">
      <c r="A15" s="3"/>
      <c r="B15" s="3" t="s">
        <v>0</v>
      </c>
      <c r="C15" s="5">
        <v>1124924</v>
      </c>
      <c r="D15" s="5">
        <v>1389737</v>
      </c>
      <c r="E15" s="5">
        <v>1576684</v>
      </c>
      <c r="F15" s="5">
        <v>1525551</v>
      </c>
      <c r="G15" s="5">
        <v>1606397</v>
      </c>
      <c r="H15" s="5">
        <v>1713992</v>
      </c>
      <c r="I15" s="5">
        <v>1841925</v>
      </c>
      <c r="J15" s="5">
        <v>1949050</v>
      </c>
      <c r="K15" s="5">
        <v>2902448</v>
      </c>
      <c r="L15" s="5">
        <v>3275362</v>
      </c>
      <c r="M15" s="5">
        <v>3074644</v>
      </c>
      <c r="N15" s="5">
        <v>3489810</v>
      </c>
      <c r="O15" s="5">
        <v>3804030</v>
      </c>
      <c r="P15" s="5">
        <v>3895315</v>
      </c>
      <c r="Q15" s="5">
        <v>3927748</v>
      </c>
      <c r="R15" s="5">
        <v>4552542</v>
      </c>
      <c r="S15" s="5">
        <v>5011581</v>
      </c>
      <c r="T15" s="5">
        <v>6047885</v>
      </c>
      <c r="U15" s="5">
        <v>6389469</v>
      </c>
      <c r="V15" s="5">
        <v>6601576</v>
      </c>
      <c r="W15" s="5">
        <v>5114087</v>
      </c>
      <c r="X15" s="5">
        <v>5915434</v>
      </c>
      <c r="Y15" s="5">
        <v>7228384</v>
      </c>
      <c r="Z15" s="5">
        <v>9014422</v>
      </c>
      <c r="AA15" s="5">
        <f>AA16+AA17</f>
        <v>8248809</v>
      </c>
      <c r="AB15" s="1"/>
    </row>
    <row r="16" spans="1:28" ht="27.75" customHeight="1" thickTop="1" thickBot="1" x14ac:dyDescent="0.35">
      <c r="A16" s="3"/>
      <c r="B16" s="3" t="s">
        <v>1</v>
      </c>
      <c r="C16" s="5">
        <v>720000</v>
      </c>
      <c r="D16" s="5">
        <v>840600</v>
      </c>
      <c r="E16" s="5">
        <v>916400</v>
      </c>
      <c r="F16" s="5">
        <v>836060</v>
      </c>
      <c r="G16" s="5">
        <v>862200</v>
      </c>
      <c r="H16" s="5">
        <v>899000</v>
      </c>
      <c r="I16" s="5">
        <v>916000</v>
      </c>
      <c r="J16" s="5">
        <v>973000</v>
      </c>
      <c r="K16" s="5">
        <v>1715400</v>
      </c>
      <c r="L16" s="5">
        <v>1927000</v>
      </c>
      <c r="M16" s="5">
        <v>1501700</v>
      </c>
      <c r="N16" s="5">
        <v>1529400</v>
      </c>
      <c r="O16" s="5">
        <v>1519040</v>
      </c>
      <c r="P16" s="5">
        <v>1615900</v>
      </c>
      <c r="Q16" s="5">
        <v>1577730</v>
      </c>
      <c r="R16" s="5">
        <v>1722940</v>
      </c>
      <c r="S16" s="5">
        <v>1682550</v>
      </c>
      <c r="T16" s="5">
        <v>2126987</v>
      </c>
      <c r="U16" s="5">
        <v>2349694</v>
      </c>
      <c r="V16" s="5">
        <v>2518488</v>
      </c>
      <c r="W16" s="5">
        <v>1394710</v>
      </c>
      <c r="X16" s="5">
        <v>1927051</v>
      </c>
      <c r="Y16" s="5">
        <v>3211921</v>
      </c>
      <c r="Z16" s="5">
        <v>3856255</v>
      </c>
      <c r="AA16" s="5">
        <v>3512339</v>
      </c>
      <c r="AB16" s="1"/>
    </row>
    <row r="17" spans="1:28" ht="27.75" customHeight="1" thickTop="1" thickBot="1" x14ac:dyDescent="0.35">
      <c r="A17" s="3"/>
      <c r="B17" s="3" t="s">
        <v>2</v>
      </c>
      <c r="C17" s="5">
        <v>404924</v>
      </c>
      <c r="D17" s="5">
        <v>549137</v>
      </c>
      <c r="E17" s="5">
        <v>660284</v>
      </c>
      <c r="F17" s="5">
        <v>689491</v>
      </c>
      <c r="G17" s="5">
        <v>744197</v>
      </c>
      <c r="H17" s="5">
        <v>814992</v>
      </c>
      <c r="I17" s="5">
        <v>925925</v>
      </c>
      <c r="J17" s="5">
        <v>976050</v>
      </c>
      <c r="K17" s="5">
        <v>1187048</v>
      </c>
      <c r="L17" s="5">
        <v>1348362</v>
      </c>
      <c r="M17" s="5">
        <v>1572944</v>
      </c>
      <c r="N17" s="5">
        <v>1960410</v>
      </c>
      <c r="O17" s="5">
        <v>2284990</v>
      </c>
      <c r="P17" s="5">
        <v>2279415</v>
      </c>
      <c r="Q17" s="5">
        <v>2350018</v>
      </c>
      <c r="R17" s="5">
        <v>2829602</v>
      </c>
      <c r="S17" s="5">
        <v>3329031</v>
      </c>
      <c r="T17" s="5">
        <v>3920898</v>
      </c>
      <c r="U17" s="5">
        <v>4039775</v>
      </c>
      <c r="V17" s="5">
        <v>4083088</v>
      </c>
      <c r="W17" s="5">
        <v>3719377</v>
      </c>
      <c r="X17" s="5">
        <v>3988383</v>
      </c>
      <c r="Y17" s="5">
        <v>4016463</v>
      </c>
      <c r="Z17" s="5">
        <f>Z18+Z19+Z20+Z21</f>
        <v>5158167</v>
      </c>
      <c r="AA17" s="5">
        <f>AA18+AA19+AA20+AA21</f>
        <v>4736470</v>
      </c>
      <c r="AB17" s="1"/>
    </row>
    <row r="18" spans="1:28" ht="27.75" customHeight="1" thickTop="1" thickBot="1" x14ac:dyDescent="0.35">
      <c r="A18" s="3"/>
      <c r="B18" s="3" t="s">
        <v>3</v>
      </c>
      <c r="C18" s="5">
        <v>349502</v>
      </c>
      <c r="D18" s="5">
        <v>398238</v>
      </c>
      <c r="E18" s="5">
        <v>482896</v>
      </c>
      <c r="F18" s="5">
        <v>524925</v>
      </c>
      <c r="G18" s="5">
        <v>580408</v>
      </c>
      <c r="H18" s="5">
        <v>640472</v>
      </c>
      <c r="I18" s="5">
        <v>720884</v>
      </c>
      <c r="J18" s="5">
        <v>766750</v>
      </c>
      <c r="K18" s="5">
        <v>965289</v>
      </c>
      <c r="L18" s="5">
        <v>1146612</v>
      </c>
      <c r="M18" s="5">
        <v>1297944</v>
      </c>
      <c r="N18" s="5">
        <v>1527093</v>
      </c>
      <c r="O18" s="5">
        <v>1908576</v>
      </c>
      <c r="P18" s="5">
        <v>2031019</v>
      </c>
      <c r="Q18" s="5">
        <v>2091456</v>
      </c>
      <c r="R18" s="5">
        <v>2354648</v>
      </c>
      <c r="S18" s="5">
        <v>2482208</v>
      </c>
      <c r="T18" s="5">
        <v>2630003</v>
      </c>
      <c r="U18" s="5">
        <v>2711762</v>
      </c>
      <c r="V18" s="5">
        <v>2843465</v>
      </c>
      <c r="W18" s="5">
        <v>2625168</v>
      </c>
      <c r="X18" s="5">
        <v>2762032</v>
      </c>
      <c r="Y18" s="5">
        <v>2987963</v>
      </c>
      <c r="Z18" s="5">
        <v>3495792</v>
      </c>
      <c r="AA18" s="5">
        <v>3612341</v>
      </c>
      <c r="AB18" s="1"/>
    </row>
    <row r="19" spans="1:28" ht="27.75" customHeight="1" thickTop="1" thickBot="1" x14ac:dyDescent="0.35">
      <c r="A19" s="3"/>
      <c r="B19" s="3" t="s">
        <v>4</v>
      </c>
      <c r="C19" s="5">
        <v>15407</v>
      </c>
      <c r="D19" s="5">
        <v>43706</v>
      </c>
      <c r="E19" s="5">
        <v>74639</v>
      </c>
      <c r="F19" s="5">
        <v>57289</v>
      </c>
      <c r="G19" s="5">
        <v>42133</v>
      </c>
      <c r="H19" s="5">
        <v>35077</v>
      </c>
      <c r="I19" s="5">
        <v>44430</v>
      </c>
      <c r="J19" s="5">
        <v>75372</v>
      </c>
      <c r="K19" s="5">
        <v>113899</v>
      </c>
      <c r="L19" s="5">
        <v>67580</v>
      </c>
      <c r="M19" s="5">
        <v>64390</v>
      </c>
      <c r="N19" s="5">
        <v>78910</v>
      </c>
      <c r="O19" s="5">
        <v>77876</v>
      </c>
      <c r="P19" s="5">
        <v>83700</v>
      </c>
      <c r="Q19" s="5">
        <v>75984</v>
      </c>
      <c r="R19" s="5">
        <v>247481</v>
      </c>
      <c r="S19" s="5">
        <v>177221</v>
      </c>
      <c r="T19" s="5">
        <v>270830</v>
      </c>
      <c r="U19" s="5">
        <v>188514</v>
      </c>
      <c r="V19" s="5">
        <v>203727</v>
      </c>
      <c r="W19" s="5">
        <v>178415</v>
      </c>
      <c r="X19" s="5">
        <v>208339</v>
      </c>
      <c r="Y19" s="5">
        <v>273984</v>
      </c>
      <c r="Z19" s="5">
        <f>82031+238735</f>
        <v>320766</v>
      </c>
      <c r="AA19" s="5">
        <f xml:space="preserve"> 88031+446906</f>
        <v>534937</v>
      </c>
      <c r="AB19" s="1"/>
    </row>
    <row r="20" spans="1:28" ht="27.75" customHeight="1" thickTop="1" thickBot="1" x14ac:dyDescent="0.35">
      <c r="A20" s="3"/>
      <c r="B20" s="3" t="s">
        <v>5</v>
      </c>
      <c r="C20" s="5"/>
      <c r="D20" s="5"/>
      <c r="E20" s="5"/>
      <c r="F20" s="5"/>
      <c r="G20" s="5"/>
      <c r="H20" s="5"/>
      <c r="I20" s="5"/>
      <c r="J20" s="5"/>
      <c r="K20" s="5"/>
      <c r="L20" s="5">
        <v>56</v>
      </c>
      <c r="M20" s="5">
        <v>83</v>
      </c>
      <c r="N20" s="5">
        <v>20</v>
      </c>
      <c r="O20" s="5">
        <v>61</v>
      </c>
      <c r="P20" s="5">
        <v>21</v>
      </c>
      <c r="Q20" s="5">
        <v>122</v>
      </c>
      <c r="R20" s="5">
        <v>61</v>
      </c>
      <c r="S20" s="5">
        <v>33</v>
      </c>
      <c r="T20" s="5">
        <v>35</v>
      </c>
      <c r="U20" s="5">
        <v>45</v>
      </c>
      <c r="V20" s="5">
        <v>23</v>
      </c>
      <c r="W20" s="5">
        <v>27</v>
      </c>
      <c r="X20" s="5">
        <v>6472</v>
      </c>
      <c r="Y20" s="5">
        <v>12</v>
      </c>
      <c r="Z20" s="5">
        <v>14</v>
      </c>
      <c r="AA20" s="5">
        <v>38</v>
      </c>
      <c r="AB20" s="1"/>
    </row>
    <row r="21" spans="1:28" ht="27.75" customHeight="1" thickTop="1" thickBot="1" x14ac:dyDescent="0.35">
      <c r="A21" s="3"/>
      <c r="B21" s="3" t="s">
        <v>6</v>
      </c>
      <c r="C21" s="5">
        <v>40015</v>
      </c>
      <c r="D21" s="5">
        <v>107193</v>
      </c>
      <c r="E21" s="5">
        <v>102749</v>
      </c>
      <c r="F21" s="5">
        <v>107277</v>
      </c>
      <c r="G21" s="5">
        <v>121656</v>
      </c>
      <c r="H21" s="5">
        <v>139443</v>
      </c>
      <c r="I21" s="5">
        <v>160611</v>
      </c>
      <c r="J21" s="5">
        <v>133928</v>
      </c>
      <c r="K21" s="5">
        <v>107860</v>
      </c>
      <c r="L21" s="5">
        <v>134114</v>
      </c>
      <c r="M21" s="5">
        <v>210527</v>
      </c>
      <c r="N21" s="5">
        <v>354387</v>
      </c>
      <c r="O21" s="5">
        <v>298477</v>
      </c>
      <c r="P21" s="5">
        <v>164675</v>
      </c>
      <c r="Q21" s="5">
        <v>182456</v>
      </c>
      <c r="R21" s="5">
        <v>227412</v>
      </c>
      <c r="S21" s="5">
        <v>669569</v>
      </c>
      <c r="T21" s="5">
        <v>1020030</v>
      </c>
      <c r="U21" s="5">
        <v>1139454</v>
      </c>
      <c r="V21" s="5">
        <v>1035873</v>
      </c>
      <c r="W21" s="5">
        <v>915767</v>
      </c>
      <c r="X21" s="5">
        <v>1011540</v>
      </c>
      <c r="Y21" s="5">
        <v>754504</v>
      </c>
      <c r="Z21" s="5">
        <v>1341595</v>
      </c>
      <c r="AA21" s="5">
        <v>589154</v>
      </c>
      <c r="AB21" s="1"/>
    </row>
    <row r="22" spans="1:28" ht="27.75" customHeight="1" thickTop="1" thickBot="1" x14ac:dyDescent="0.35">
      <c r="A22" s="3"/>
      <c r="B22" s="3" t="s">
        <v>7</v>
      </c>
      <c r="C22" s="5">
        <v>1178122</v>
      </c>
      <c r="D22" s="5">
        <v>1321028</v>
      </c>
      <c r="E22" s="5">
        <v>1550646</v>
      </c>
      <c r="F22" s="5">
        <v>1690175</v>
      </c>
      <c r="G22" s="5">
        <v>1891769</v>
      </c>
      <c r="H22" s="5">
        <v>2052037</v>
      </c>
      <c r="I22" s="5">
        <v>2453014</v>
      </c>
      <c r="J22" s="5">
        <v>3108569</v>
      </c>
      <c r="K22" s="5">
        <v>4191051</v>
      </c>
      <c r="L22" s="5">
        <v>4246334</v>
      </c>
      <c r="M22" s="5">
        <v>4466940</v>
      </c>
      <c r="N22" s="5">
        <v>5853569</v>
      </c>
      <c r="O22" s="5">
        <v>7058173</v>
      </c>
      <c r="P22" s="5">
        <v>6024131</v>
      </c>
      <c r="Q22" s="5">
        <v>6995769</v>
      </c>
      <c r="R22" s="5">
        <v>7656331</v>
      </c>
      <c r="S22" s="5">
        <v>7297494</v>
      </c>
      <c r="T22" s="5">
        <v>7282630</v>
      </c>
      <c r="U22" s="5">
        <v>7732070</v>
      </c>
      <c r="V22" s="5">
        <v>7741345</v>
      </c>
      <c r="W22" s="5">
        <v>6902887</v>
      </c>
      <c r="X22" s="5">
        <v>7436084</v>
      </c>
      <c r="Y22" s="5">
        <v>9935653</v>
      </c>
      <c r="Z22" s="5">
        <f>+Z23+Z24</f>
        <v>12142015</v>
      </c>
      <c r="AA22" s="5">
        <f>+AA23+AA24</f>
        <v>13526653</v>
      </c>
      <c r="AB22" s="1"/>
    </row>
    <row r="23" spans="1:28" ht="27.75" customHeight="1" thickTop="1" thickBot="1" x14ac:dyDescent="0.35">
      <c r="A23" s="3"/>
      <c r="B23" s="3" t="s">
        <v>8</v>
      </c>
      <c r="C23" s="5">
        <v>856193</v>
      </c>
      <c r="D23" s="5">
        <v>963633</v>
      </c>
      <c r="E23" s="5">
        <v>1097716</v>
      </c>
      <c r="F23" s="5">
        <v>1122761</v>
      </c>
      <c r="G23" s="5">
        <v>1251055</v>
      </c>
      <c r="H23" s="5">
        <v>1245132</v>
      </c>
      <c r="I23" s="5">
        <v>1437870</v>
      </c>
      <c r="J23" s="5">
        <v>1673931</v>
      </c>
      <c r="K23" s="5">
        <v>2217775</v>
      </c>
      <c r="L23" s="5">
        <v>2300023</v>
      </c>
      <c r="M23" s="5">
        <v>2659078</v>
      </c>
      <c r="N23" s="5">
        <v>3879206</v>
      </c>
      <c r="O23" s="5">
        <v>4782634</v>
      </c>
      <c r="P23" s="5">
        <v>4131536</v>
      </c>
      <c r="Q23" s="5">
        <v>4494327</v>
      </c>
      <c r="R23" s="5">
        <v>4617009</v>
      </c>
      <c r="S23" s="5">
        <v>4585564</v>
      </c>
      <c r="T23" s="5">
        <v>4677182</v>
      </c>
      <c r="U23" s="5">
        <v>4813683</v>
      </c>
      <c r="V23" s="5">
        <v>4895236</v>
      </c>
      <c r="W23" s="5">
        <v>5009346</v>
      </c>
      <c r="X23" s="5">
        <v>5479700</v>
      </c>
      <c r="Y23" s="5">
        <v>7986908</v>
      </c>
      <c r="Z23" s="5">
        <f>3213949+354124+5819697+395597+102324-639048</f>
        <v>9246643</v>
      </c>
      <c r="AA23" s="5">
        <f>3524455+372374+5581993+405717+9220+273614</f>
        <v>10167373</v>
      </c>
      <c r="AB23" s="1"/>
    </row>
    <row r="24" spans="1:28" ht="27.75" customHeight="1" thickTop="1" thickBot="1" x14ac:dyDescent="0.35">
      <c r="A24" s="3"/>
      <c r="B24" s="3" t="s">
        <v>9</v>
      </c>
      <c r="C24" s="5">
        <v>321929</v>
      </c>
      <c r="D24" s="5">
        <v>357395</v>
      </c>
      <c r="E24" s="5">
        <v>452930</v>
      </c>
      <c r="F24" s="5">
        <v>567414</v>
      </c>
      <c r="G24" s="5">
        <v>640714</v>
      </c>
      <c r="H24" s="5">
        <v>806905</v>
      </c>
      <c r="I24" s="5">
        <v>1015144</v>
      </c>
      <c r="J24" s="5">
        <v>1434638</v>
      </c>
      <c r="K24" s="5">
        <v>1973276</v>
      </c>
      <c r="L24" s="5">
        <v>1946311</v>
      </c>
      <c r="M24" s="5">
        <v>1807862</v>
      </c>
      <c r="N24" s="5">
        <v>1974363</v>
      </c>
      <c r="O24" s="5">
        <v>2275539</v>
      </c>
      <c r="P24" s="5">
        <v>1892595</v>
      </c>
      <c r="Q24" s="5">
        <v>2501442</v>
      </c>
      <c r="R24" s="5">
        <v>3039322</v>
      </c>
      <c r="S24" s="5">
        <v>2711930</v>
      </c>
      <c r="T24" s="5">
        <v>2605448</v>
      </c>
      <c r="U24" s="5">
        <v>2918387</v>
      </c>
      <c r="V24" s="5">
        <v>2846109</v>
      </c>
      <c r="W24" s="5">
        <v>1893541</v>
      </c>
      <c r="X24" s="5">
        <v>1956384</v>
      </c>
      <c r="Y24" s="5">
        <v>1948745</v>
      </c>
      <c r="Z24" s="5">
        <v>2895372</v>
      </c>
      <c r="AA24" s="5">
        <v>3359280</v>
      </c>
      <c r="AB24" s="1"/>
    </row>
    <row r="25" spans="1:28" ht="27.75" customHeight="1" thickTop="1" thickBot="1" x14ac:dyDescent="0.35">
      <c r="A25" s="3"/>
      <c r="B25" s="3" t="s">
        <v>10</v>
      </c>
      <c r="C25" s="5">
        <v>-53198</v>
      </c>
      <c r="D25" s="5">
        <v>68709</v>
      </c>
      <c r="E25" s="5">
        <v>26038</v>
      </c>
      <c r="F25" s="5">
        <v>-164624</v>
      </c>
      <c r="G25" s="5">
        <v>-285372</v>
      </c>
      <c r="H25" s="5">
        <v>-338045</v>
      </c>
      <c r="I25" s="5">
        <v>-611089</v>
      </c>
      <c r="J25" s="5">
        <v>-1159519</v>
      </c>
      <c r="K25" s="5">
        <v>-1288603</v>
      </c>
      <c r="L25" s="5">
        <v>-970972</v>
      </c>
      <c r="M25" s="5">
        <v>-1392296</v>
      </c>
      <c r="N25" s="5">
        <v>-2363759</v>
      </c>
      <c r="O25" s="5">
        <v>-3254143</v>
      </c>
      <c r="P25" s="5">
        <v>-2128816</v>
      </c>
      <c r="Q25" s="5">
        <v>-3068021</v>
      </c>
      <c r="R25" s="5">
        <v>-3103789</v>
      </c>
      <c r="S25" s="5">
        <v>-2285913</v>
      </c>
      <c r="T25" s="5">
        <v>-1234745</v>
      </c>
      <c r="U25" s="5">
        <v>-1342601</v>
      </c>
      <c r="V25" s="5">
        <v>-1139769</v>
      </c>
      <c r="W25" s="5">
        <v>-1788800</v>
      </c>
      <c r="X25" s="5">
        <v>-1520650</v>
      </c>
      <c r="Y25" s="5">
        <v>-2707270</v>
      </c>
      <c r="Z25" s="5">
        <v>-3127593</v>
      </c>
      <c r="AA25" s="5">
        <f t="shared" ref="AA25" si="0">AA15-AA22</f>
        <v>-5277844</v>
      </c>
      <c r="AB25" s="1"/>
    </row>
    <row r="26" spans="1:28" ht="27.75" customHeight="1" thickTop="1" thickBot="1" x14ac:dyDescent="0.35">
      <c r="A26" s="3"/>
      <c r="B26" s="6" t="s">
        <v>13</v>
      </c>
      <c r="C26" s="5">
        <v>-659</v>
      </c>
      <c r="D26" s="5">
        <v>-19999</v>
      </c>
      <c r="E26" s="5">
        <v>-11214</v>
      </c>
      <c r="F26" s="5">
        <v>186948</v>
      </c>
      <c r="G26" s="5">
        <v>109870</v>
      </c>
      <c r="H26" s="5">
        <v>-128957</v>
      </c>
      <c r="I26" s="5">
        <v>-4076</v>
      </c>
      <c r="J26" s="5">
        <v>18875</v>
      </c>
      <c r="K26" s="5">
        <v>31226</v>
      </c>
      <c r="L26" s="5">
        <v>-4277</v>
      </c>
      <c r="M26" s="5">
        <v>34686</v>
      </c>
      <c r="N26" s="5">
        <v>24077</v>
      </c>
      <c r="O26" s="5">
        <v>74614</v>
      </c>
      <c r="P26" s="5">
        <v>53352</v>
      </c>
      <c r="Q26" s="5">
        <v>-27723</v>
      </c>
      <c r="R26" s="5">
        <v>60670</v>
      </c>
      <c r="S26" s="5">
        <v>58543</v>
      </c>
      <c r="T26" s="5">
        <v>34801</v>
      </c>
      <c r="U26" s="5">
        <v>26396</v>
      </c>
      <c r="V26" s="5">
        <v>38160</v>
      </c>
      <c r="W26" s="5">
        <v>48037</v>
      </c>
      <c r="X26" s="5">
        <v>-48906</v>
      </c>
      <c r="Y26" s="5">
        <v>100397</v>
      </c>
      <c r="Z26" s="5">
        <v>37455</v>
      </c>
      <c r="AA26" s="5">
        <v>273534</v>
      </c>
      <c r="AB26" s="1"/>
    </row>
    <row r="27" spans="1:28" ht="27.75" customHeight="1" thickTop="1" thickBot="1" x14ac:dyDescent="0.35">
      <c r="A27" s="3"/>
      <c r="B27" s="6" t="s">
        <v>11</v>
      </c>
      <c r="C27" s="5">
        <v>-53857</v>
      </c>
      <c r="D27" s="5">
        <v>48710</v>
      </c>
      <c r="E27" s="5">
        <v>14824</v>
      </c>
      <c r="F27" s="5">
        <v>22324</v>
      </c>
      <c r="G27" s="5">
        <v>-175502</v>
      </c>
      <c r="H27" s="5">
        <v>-467002</v>
      </c>
      <c r="I27" s="5">
        <v>-615165</v>
      </c>
      <c r="J27" s="5">
        <v>-1140644</v>
      </c>
      <c r="K27" s="5">
        <v>-1257377</v>
      </c>
      <c r="L27" s="5">
        <v>-975249</v>
      </c>
      <c r="M27" s="5">
        <v>-1357610</v>
      </c>
      <c r="N27" s="5">
        <v>-2339682</v>
      </c>
      <c r="O27" s="5">
        <v>-3179529</v>
      </c>
      <c r="P27" s="5">
        <v>-2075464</v>
      </c>
      <c r="Q27" s="5">
        <v>-3095744</v>
      </c>
      <c r="R27" s="5">
        <v>-3043119</v>
      </c>
      <c r="S27" s="5">
        <v>-2227370</v>
      </c>
      <c r="T27" s="5">
        <v>-1199944</v>
      </c>
      <c r="U27" s="5">
        <v>-1316205</v>
      </c>
      <c r="V27" s="5">
        <v>-1101609</v>
      </c>
      <c r="W27" s="5">
        <f>W25+W26</f>
        <v>-1740763</v>
      </c>
      <c r="X27" s="5">
        <f t="shared" ref="X27:Y27" si="1">X25+X26</f>
        <v>-1569556</v>
      </c>
      <c r="Y27" s="5">
        <f t="shared" si="1"/>
        <v>-2606873</v>
      </c>
      <c r="Z27" s="5">
        <v>-3090138</v>
      </c>
      <c r="AA27" s="5">
        <f>AA25+AA26</f>
        <v>-5004310</v>
      </c>
      <c r="AB27" s="1"/>
    </row>
    <row r="28" spans="1:28" ht="27.75" customHeight="1" thickTop="1" thickBot="1" x14ac:dyDescent="0.35">
      <c r="A28" s="3"/>
      <c r="B28" s="3" t="s">
        <v>12</v>
      </c>
      <c r="C28" s="5">
        <v>-524</v>
      </c>
      <c r="D28" s="5">
        <v>6516</v>
      </c>
      <c r="E28" s="5">
        <v>-30889</v>
      </c>
      <c r="F28" s="5">
        <v>-32580</v>
      </c>
      <c r="G28" s="5">
        <v>-11810</v>
      </c>
      <c r="H28" s="5">
        <v>-5163</v>
      </c>
      <c r="I28" s="5">
        <v>-32145</v>
      </c>
      <c r="J28" s="5">
        <v>-141310</v>
      </c>
      <c r="K28" s="5">
        <v>-123781</v>
      </c>
      <c r="L28" s="5">
        <v>-138452</v>
      </c>
      <c r="M28" s="5">
        <v>-138866</v>
      </c>
      <c r="N28" s="5">
        <v>-129165</v>
      </c>
      <c r="O28" s="5">
        <v>-66668</v>
      </c>
      <c r="P28" s="5">
        <v>-130481</v>
      </c>
      <c r="Q28" s="5">
        <v>-90250</v>
      </c>
      <c r="R28" s="5">
        <v>-129221</v>
      </c>
      <c r="S28" s="5">
        <v>-116365</v>
      </c>
      <c r="T28" s="5">
        <v>-390339</v>
      </c>
      <c r="U28" s="5">
        <v>-517171</v>
      </c>
      <c r="V28" s="5">
        <v>-863023</v>
      </c>
      <c r="W28" s="5">
        <v>-984617</v>
      </c>
      <c r="X28" s="5">
        <v>-701388</v>
      </c>
      <c r="Y28" s="5">
        <v>-638443</v>
      </c>
      <c r="Z28" s="5">
        <v>-488540</v>
      </c>
      <c r="AA28" s="5">
        <v>-379993</v>
      </c>
      <c r="AB28" s="1"/>
    </row>
    <row r="29" spans="1:28" ht="27.75" customHeight="1" thickTop="1" thickBot="1" x14ac:dyDescent="0.35">
      <c r="A29" s="3"/>
      <c r="B29" s="3" t="s">
        <v>14</v>
      </c>
      <c r="C29" s="5">
        <v>-54381</v>
      </c>
      <c r="D29" s="5">
        <v>55226</v>
      </c>
      <c r="E29" s="5">
        <v>-16065</v>
      </c>
      <c r="F29" s="5">
        <v>-10256</v>
      </c>
      <c r="G29" s="5">
        <v>-187312</v>
      </c>
      <c r="H29" s="5">
        <v>-472165</v>
      </c>
      <c r="I29" s="5">
        <v>-647310</v>
      </c>
      <c r="J29" s="5">
        <v>-1281954</v>
      </c>
      <c r="K29" s="5">
        <v>-1381158</v>
      </c>
      <c r="L29" s="5">
        <v>-1113701</v>
      </c>
      <c r="M29" s="5">
        <v>-1496476</v>
      </c>
      <c r="N29" s="5">
        <v>-2468847</v>
      </c>
      <c r="O29" s="5">
        <v>-3246197</v>
      </c>
      <c r="P29" s="5">
        <v>-2205945</v>
      </c>
      <c r="Q29" s="5">
        <v>-3185994</v>
      </c>
      <c r="R29" s="5">
        <v>-3172340</v>
      </c>
      <c r="S29" s="5">
        <v>-2343735</v>
      </c>
      <c r="T29" s="5">
        <v>-1590283</v>
      </c>
      <c r="U29" s="5">
        <v>-1833376</v>
      </c>
      <c r="V29" s="5">
        <v>-1964632</v>
      </c>
      <c r="W29" s="5">
        <v>-2725380</v>
      </c>
      <c r="X29" s="5">
        <v>-2270944</v>
      </c>
      <c r="Y29" s="5">
        <v>-3245316</v>
      </c>
      <c r="Z29" s="5">
        <v>-3578678</v>
      </c>
      <c r="AA29" s="5">
        <f>AA27+AA28</f>
        <v>-5384303</v>
      </c>
      <c r="AB29" s="1"/>
    </row>
    <row r="30" spans="1:28" ht="15" thickTop="1" x14ac:dyDescent="0.3">
      <c r="B30" t="s">
        <v>16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9" spans="6:26" x14ac:dyDescent="0.3">
      <c r="F39" s="2"/>
    </row>
    <row r="41" spans="6:26" x14ac:dyDescent="0.3">
      <c r="Z41" s="7"/>
    </row>
    <row r="42" spans="6:26" x14ac:dyDescent="0.3">
      <c r="Z42" s="8"/>
    </row>
    <row r="43" spans="6:26" x14ac:dyDescent="0.3">
      <c r="Z43" s="9"/>
    </row>
    <row r="44" spans="6:26" x14ac:dyDescent="0.3">
      <c r="Z44" s="9"/>
    </row>
    <row r="45" spans="6:26" x14ac:dyDescent="0.3">
      <c r="Z45" s="9"/>
    </row>
    <row r="46" spans="6:26" x14ac:dyDescent="0.3">
      <c r="Z46" s="9"/>
    </row>
    <row r="47" spans="6:26" x14ac:dyDescent="0.3">
      <c r="Z47" s="9"/>
    </row>
    <row r="48" spans="6:26" x14ac:dyDescent="0.3">
      <c r="Z48" s="9"/>
    </row>
    <row r="49" spans="26:26" x14ac:dyDescent="0.3">
      <c r="Z49" s="9"/>
    </row>
    <row r="50" spans="26:26" x14ac:dyDescent="0.3">
      <c r="Z50" s="9"/>
    </row>
    <row r="51" spans="26:26" x14ac:dyDescent="0.3">
      <c r="Z51" s="9"/>
    </row>
    <row r="52" spans="26:26" x14ac:dyDescent="0.3">
      <c r="Z52" s="9"/>
    </row>
    <row r="53" spans="26:26" x14ac:dyDescent="0.3">
      <c r="Z53" s="9"/>
    </row>
    <row r="54" spans="26:26" x14ac:dyDescent="0.3">
      <c r="Z54" s="9"/>
    </row>
    <row r="55" spans="26:26" x14ac:dyDescent="0.3">
      <c r="Z55" s="9"/>
    </row>
    <row r="56" spans="26:26" x14ac:dyDescent="0.3">
      <c r="Z56" s="8"/>
    </row>
    <row r="57" spans="26:26" x14ac:dyDescent="0.3">
      <c r="Z57" s="9"/>
    </row>
  </sheetData>
  <mergeCells count="1">
    <mergeCell ref="A5:Y6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mhamed</dc:creator>
  <cp:lastModifiedBy>User</cp:lastModifiedBy>
  <cp:lastPrinted>2022-10-13T14:20:06Z</cp:lastPrinted>
  <dcterms:created xsi:type="dcterms:W3CDTF">2022-03-03T08:01:47Z</dcterms:created>
  <dcterms:modified xsi:type="dcterms:W3CDTF">2025-12-24T07:09:34Z</dcterms:modified>
</cp:coreProperties>
</file>