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te DGPP FINALE\2025\BA\"/>
    </mc:Choice>
  </mc:AlternateContent>
  <xr:revisionPtr revIDLastSave="0" documentId="8_{B2C6756F-938F-4AE9-ABB0-834BA18DC8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ميزان المدفوعات" sheetId="2" r:id="rId1"/>
  </sheets>
  <calcPr calcId="181029"/>
</workbook>
</file>

<file path=xl/calcChain.xml><?xml version="1.0" encoding="utf-8"?>
<calcChain xmlns="http://schemas.openxmlformats.org/spreadsheetml/2006/main">
  <c r="E30" i="2" l="1"/>
  <c r="C30" i="2"/>
  <c r="B30" i="2"/>
  <c r="O29" i="2"/>
  <c r="N29" i="2"/>
  <c r="N30" i="2" s="1"/>
  <c r="M29" i="2"/>
  <c r="S24" i="2"/>
  <c r="R24" i="2"/>
  <c r="R29" i="2" s="1"/>
  <c r="Q24" i="2"/>
  <c r="Q29" i="2" s="1"/>
  <c r="P24" i="2"/>
  <c r="P29" i="2" s="1"/>
  <c r="L24" i="2"/>
  <c r="L29" i="2" s="1"/>
  <c r="K24" i="2"/>
  <c r="K29" i="2" s="1"/>
  <c r="J24" i="2"/>
  <c r="J29" i="2" s="1"/>
  <c r="I24" i="2"/>
  <c r="I29" i="2" s="1"/>
  <c r="H24" i="2"/>
  <c r="H29" i="2" s="1"/>
  <c r="G24" i="2"/>
  <c r="G29" i="2" s="1"/>
  <c r="D24" i="2"/>
  <c r="D29" i="2" s="1"/>
  <c r="U16" i="2"/>
  <c r="T16" i="2"/>
  <c r="S16" i="2"/>
  <c r="R16" i="2"/>
  <c r="Q16" i="2"/>
  <c r="P16" i="2"/>
  <c r="M16" i="2"/>
  <c r="L16" i="2"/>
  <c r="K16" i="2"/>
  <c r="J16" i="2"/>
  <c r="I16" i="2"/>
  <c r="H16" i="2"/>
  <c r="G16" i="2"/>
  <c r="D16" i="2"/>
  <c r="U13" i="2"/>
  <c r="T13" i="2"/>
  <c r="S13" i="2"/>
  <c r="R13" i="2"/>
  <c r="Q13" i="2"/>
  <c r="P13" i="2"/>
  <c r="M13" i="2"/>
  <c r="L13" i="2"/>
  <c r="K13" i="2"/>
  <c r="J13" i="2"/>
  <c r="I13" i="2"/>
  <c r="H13" i="2"/>
  <c r="G13" i="2"/>
  <c r="D13" i="2"/>
  <c r="T9" i="2"/>
  <c r="T8" i="2" s="1"/>
  <c r="R9" i="2"/>
  <c r="R8" i="2" s="1"/>
  <c r="M9" i="2"/>
  <c r="M8" i="2" s="1"/>
  <c r="K9" i="2"/>
  <c r="K8" i="2" s="1"/>
  <c r="D9" i="2"/>
  <c r="D8" i="2" s="1"/>
  <c r="U8" i="2"/>
  <c r="P8" i="2"/>
  <c r="O8" i="2"/>
  <c r="O22" i="2" s="1"/>
  <c r="L8" i="2"/>
  <c r="J8" i="2"/>
  <c r="I8" i="2"/>
  <c r="H8" i="2"/>
  <c r="G8" i="2"/>
  <c r="O30" i="2" l="1"/>
  <c r="J22" i="2"/>
  <c r="J30" i="2" s="1"/>
  <c r="L22" i="2"/>
  <c r="L30" i="2" s="1"/>
  <c r="M22" i="2"/>
  <c r="M30" i="2" s="1"/>
  <c r="U22" i="2"/>
  <c r="U30" i="2" s="1"/>
  <c r="K22" i="2"/>
  <c r="K30" i="2" s="1"/>
  <c r="P22" i="2"/>
  <c r="P30" i="2" s="1"/>
  <c r="Q22" i="2"/>
  <c r="S22" i="2"/>
  <c r="G22" i="2"/>
  <c r="G30" i="2" s="1"/>
  <c r="I22" i="2"/>
  <c r="I30" i="2" s="1"/>
  <c r="D22" i="2"/>
  <c r="D30" i="2" s="1"/>
  <c r="H22" i="2"/>
  <c r="H30" i="2" s="1"/>
  <c r="Q30" i="2"/>
  <c r="R22" i="2"/>
  <c r="R30" i="2" s="1"/>
  <c r="T22" i="2"/>
  <c r="T30" i="2" s="1"/>
</calcChain>
</file>

<file path=xl/sharedStrings.xml><?xml version="1.0" encoding="utf-8"?>
<sst xmlns="http://schemas.openxmlformats.org/spreadsheetml/2006/main" count="60" uniqueCount="38">
  <si>
    <t>الصادرات</t>
  </si>
  <si>
    <t>المحروقات</t>
  </si>
  <si>
    <t>صادرات أخرى</t>
  </si>
  <si>
    <t>الواردات</t>
  </si>
  <si>
    <t>خدمات ،خارج دخل العوامل ،صافي</t>
  </si>
  <si>
    <t xml:space="preserve">  دائن</t>
  </si>
  <si>
    <t xml:space="preserve">  مدين</t>
  </si>
  <si>
    <t>تحويلات صافية</t>
  </si>
  <si>
    <t>رصيد حساب رأس المال</t>
  </si>
  <si>
    <t>الرصيد الجاري الخارجي</t>
  </si>
  <si>
    <t>السحب</t>
  </si>
  <si>
    <t>قروض قصيرة الأجل وأخطاء و سهو ، صافي</t>
  </si>
  <si>
    <t>قروض متوسطة وطويلة الأجل (صافي)</t>
  </si>
  <si>
    <t>دخل العوامل ، صافي</t>
  </si>
  <si>
    <t xml:space="preserve">الدين الخارجي / ن م إ% </t>
  </si>
  <si>
    <t>الدين الخارجي/الصادرات%</t>
  </si>
  <si>
    <t>الصادرات/  ن م إ%</t>
  </si>
  <si>
    <t>الواردات/  ن م إ%</t>
  </si>
  <si>
    <t xml:space="preserve">رصيد الحساب الجاري /ن م إ% </t>
  </si>
  <si>
    <t>الاحتياطيات الخامة ( بإستثناء الذهب )</t>
  </si>
  <si>
    <t>حساب رأس المال</t>
  </si>
  <si>
    <t>مليون دولار</t>
  </si>
  <si>
    <r>
      <t xml:space="preserve">المصدر: </t>
    </r>
    <r>
      <rPr>
        <sz val="11"/>
        <color theme="1"/>
        <rFont val="Calibri"/>
        <family val="2"/>
        <scheme val="minor"/>
      </rPr>
      <t>بنك الجزائر</t>
    </r>
  </si>
  <si>
    <r>
      <rPr>
        <b/>
        <sz val="11"/>
        <color theme="1"/>
        <rFont val="Calibri"/>
        <family val="2"/>
        <scheme val="minor"/>
      </rPr>
      <t xml:space="preserve">المصدر </t>
    </r>
    <r>
      <rPr>
        <sz val="11"/>
        <color theme="1"/>
        <rFont val="Calibri"/>
        <family val="2"/>
        <scheme val="minor"/>
      </rPr>
      <t>: بنك الجزائر</t>
    </r>
  </si>
  <si>
    <t>الميزان التجاري</t>
  </si>
  <si>
    <t>الرصيد الإجمالي</t>
  </si>
  <si>
    <t>الإهتلاك</t>
  </si>
  <si>
    <t>الإستثمار المباشر(الصافي)</t>
  </si>
  <si>
    <t>الاحتياطيات في شهور الواردات من السلع والاحتياطيات غير المرتبطة بعوامل الإنتاج</t>
  </si>
  <si>
    <t>الحساب المالي</t>
  </si>
  <si>
    <t>الحساب الرأسمالي</t>
  </si>
  <si>
    <t>صافي اقتناء الأصول المالية</t>
  </si>
  <si>
    <t>صافي تحمل الخصوم</t>
  </si>
  <si>
    <t>الاستثمار المباشر (صافي)</t>
  </si>
  <si>
    <t>الاستثمارات الاخرى</t>
  </si>
  <si>
    <t>صافي السهو و الخطأ</t>
  </si>
  <si>
    <t>مؤشرات الجدوي الخارجية 2000-2024</t>
  </si>
  <si>
    <t>ميزان المدفوعات 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</si>
</sst>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double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0"/>
    <xf numFmtId="0" fontId="1" fillId="0" borderId="1" applyNumberFormat="0" applyFill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1" fillId="2" borderId="1" xfId="2" applyFill="1"/>
    <xf numFmtId="3" fontId="1" fillId="2" borderId="1" xfId="2" applyNumberFormat="1" applyFill="1"/>
    <xf numFmtId="0" fontId="1" fillId="2" borderId="2" xfId="2" applyFill="1" applyBorder="1"/>
    <xf numFmtId="164" fontId="1" fillId="2" borderId="1" xfId="2" applyNumberFormat="1" applyFill="1"/>
    <xf numFmtId="164" fontId="0" fillId="0" borderId="0" xfId="0" applyNumberFormat="1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4" fontId="0" fillId="2" borderId="0" xfId="0" applyNumberFormat="1" applyFill="1" applyAlignment="1">
      <alignment horizontal="left" vertical="center" wrapText="1"/>
    </xf>
    <xf numFmtId="4" fontId="0" fillId="2" borderId="0" xfId="0" applyNumberFormat="1" applyFill="1" applyAlignment="1">
      <alignment horizontal="left" vertical="center"/>
    </xf>
    <xf numFmtId="164" fontId="6" fillId="2" borderId="1" xfId="2" applyNumberFormat="1" applyFont="1" applyFill="1"/>
    <xf numFmtId="0" fontId="7" fillId="0" borderId="0" xfId="0" applyFont="1"/>
    <xf numFmtId="2" fontId="1" fillId="2" borderId="1" xfId="2" applyNumberFormat="1" applyFill="1"/>
    <xf numFmtId="2" fontId="6" fillId="2" borderId="1" xfId="2" applyNumberFormat="1" applyFont="1" applyFill="1"/>
    <xf numFmtId="0" fontId="0" fillId="4" borderId="0" xfId="0" applyFill="1"/>
    <xf numFmtId="4" fontId="6" fillId="2" borderId="2" xfId="2" applyNumberFormat="1" applyFont="1" applyFill="1" applyBorder="1"/>
    <xf numFmtId="3" fontId="1" fillId="2" borderId="0" xfId="0" applyNumberFormat="1" applyFont="1" applyFill="1"/>
    <xf numFmtId="3" fontId="6" fillId="2" borderId="1" xfId="2" applyNumberFormat="1" applyFont="1" applyFill="1"/>
    <xf numFmtId="3" fontId="6" fillId="2" borderId="3" xfId="0" applyNumberFormat="1" applyFont="1" applyFill="1" applyBorder="1"/>
    <xf numFmtId="3" fontId="1" fillId="2" borderId="3" xfId="0" applyNumberFormat="1" applyFont="1" applyFill="1" applyBorder="1"/>
    <xf numFmtId="3" fontId="3" fillId="2" borderId="1" xfId="2" applyNumberFormat="1" applyFont="1" applyFill="1"/>
    <xf numFmtId="3" fontId="7" fillId="2" borderId="1" xfId="2" applyNumberFormat="1" applyFont="1" applyFill="1"/>
    <xf numFmtId="3" fontId="7" fillId="2" borderId="3" xfId="0" applyNumberFormat="1" applyFont="1" applyFill="1" applyBorder="1"/>
    <xf numFmtId="3" fontId="0" fillId="2" borderId="3" xfId="0" applyNumberFormat="1" applyFill="1" applyBorder="1"/>
    <xf numFmtId="3" fontId="7" fillId="2" borderId="3" xfId="2" applyNumberFormat="1" applyFont="1" applyFill="1" applyBorder="1"/>
    <xf numFmtId="3" fontId="6" fillId="2" borderId="3" xfId="2" applyNumberFormat="1" applyFont="1" applyFill="1" applyBorder="1"/>
    <xf numFmtId="0" fontId="1" fillId="2" borderId="0" xfId="2" applyFill="1" applyBorder="1"/>
    <xf numFmtId="4" fontId="6" fillId="2" borderId="0" xfId="2" applyNumberFormat="1" applyFont="1" applyFill="1" applyBorder="1"/>
    <xf numFmtId="0" fontId="1" fillId="0" borderId="0" xfId="2" applyBorder="1"/>
    <xf numFmtId="3" fontId="6" fillId="2" borderId="0" xfId="2" applyNumberFormat="1" applyFont="1" applyFill="1" applyBorder="1"/>
    <xf numFmtId="3" fontId="6" fillId="2" borderId="0" xfId="0" applyNumberFormat="1" applyFont="1" applyFill="1"/>
    <xf numFmtId="3" fontId="7" fillId="2" borderId="0" xfId="2" applyNumberFormat="1" applyFont="1" applyFill="1" applyBorder="1"/>
    <xf numFmtId="3" fontId="7" fillId="2" borderId="0" xfId="0" applyNumberFormat="1" applyFont="1" applyFill="1"/>
    <xf numFmtId="3" fontId="0" fillId="2" borderId="0" xfId="0" applyNumberFormat="1" applyFill="1"/>
    <xf numFmtId="3" fontId="3" fillId="2" borderId="0" xfId="2" applyNumberFormat="1" applyFont="1" applyFill="1" applyBorder="1"/>
    <xf numFmtId="3" fontId="1" fillId="2" borderId="0" xfId="2" applyNumberFormat="1" applyFill="1" applyBorder="1"/>
    <xf numFmtId="164" fontId="6" fillId="2" borderId="3" xfId="0" applyNumberFormat="1" applyFont="1" applyFill="1" applyBorder="1" applyAlignment="1">
      <alignment horizontal="right" vertical="center"/>
    </xf>
    <xf numFmtId="164" fontId="1" fillId="2" borderId="3" xfId="2" applyNumberFormat="1" applyFill="1" applyBorder="1" applyAlignment="1">
      <alignment horizontal="right" vertical="center"/>
    </xf>
    <xf numFmtId="164" fontId="6" fillId="2" borderId="3" xfId="2" applyNumberFormat="1" applyFont="1" applyFill="1" applyBorder="1" applyAlignment="1">
      <alignment horizontal="right" vertical="center"/>
    </xf>
    <xf numFmtId="2" fontId="1" fillId="2" borderId="3" xfId="2" applyNumberForma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vertical="center"/>
    </xf>
    <xf numFmtId="0" fontId="4" fillId="3" borderId="0" xfId="3" applyFont="1" applyAlignment="1">
      <alignment horizontal="center"/>
    </xf>
    <xf numFmtId="0" fontId="1" fillId="2" borderId="3" xfId="2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1" fillId="2" borderId="0" xfId="2" applyFill="1" applyBorder="1" applyAlignment="1">
      <alignment horizontal="left"/>
    </xf>
  </cellXfs>
  <cellStyles count="4">
    <cellStyle name="20 % - Accent1" xfId="3" builtinId="30"/>
    <cellStyle name="Normal" xfId="0" builtinId="0"/>
    <cellStyle name="Normal 2" xfId="1" xr:uid="{00000000-0005-0000-0000-000002000000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657226</xdr:colOff>
      <xdr:row>59</xdr:row>
      <xdr:rowOff>114300</xdr:rowOff>
    </xdr:from>
    <xdr:to>
      <xdr:col>11</xdr:col>
      <xdr:colOff>180976</xdr:colOff>
      <xdr:row>63</xdr:row>
      <xdr:rowOff>104776</xdr:rowOff>
    </xdr:to>
    <xdr:sp macro="" textlink="">
      <xdr:nvSpPr>
        <xdr:cNvPr id="2" name="Flèche vers le ba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476711774" y="12773025"/>
          <a:ext cx="3667125" cy="733426"/>
        </a:xfrm>
        <a:prstGeom prst="downArrow">
          <a:avLst>
            <a:gd name="adj1" fmla="val 50000"/>
            <a:gd name="adj2" fmla="val 489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r" rtl="1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2"/>
  <sheetViews>
    <sheetView showGridLines="0" rightToLeft="1" tabSelected="1" topLeftCell="A28" workbookViewId="0">
      <selection activeCell="F36" sqref="F36"/>
    </sheetView>
  </sheetViews>
  <sheetFormatPr baseColWidth="10" defaultRowHeight="14.4" x14ac:dyDescent="0.3"/>
  <cols>
    <col min="1" max="1" width="31.109375" customWidth="1"/>
    <col min="2" max="21" width="12.44140625" customWidth="1"/>
  </cols>
  <sheetData>
    <row r="2" spans="1:25" ht="6.75" customHeight="1" x14ac:dyDescent="0.3"/>
    <row r="3" spans="1:25" ht="23.25" customHeight="1" x14ac:dyDescent="0.35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W3" s="6"/>
      <c r="X3" s="6"/>
      <c r="Y3" s="6"/>
    </row>
    <row r="5" spans="1:25" ht="15" thickBot="1" x14ac:dyDescent="0.35">
      <c r="A5" s="1"/>
      <c r="B5" s="1">
        <v>2000</v>
      </c>
      <c r="C5" s="1">
        <v>2001</v>
      </c>
      <c r="D5" s="1">
        <v>2002</v>
      </c>
      <c r="E5" s="1">
        <v>2003</v>
      </c>
      <c r="F5" s="1">
        <v>2004</v>
      </c>
      <c r="G5" s="1">
        <v>2005</v>
      </c>
      <c r="H5" s="1">
        <v>2006</v>
      </c>
      <c r="I5" s="1">
        <v>2007</v>
      </c>
      <c r="J5" s="1">
        <v>2008</v>
      </c>
      <c r="K5" s="1">
        <v>2009</v>
      </c>
      <c r="L5" s="1">
        <v>2010</v>
      </c>
      <c r="M5" s="1">
        <v>2011</v>
      </c>
      <c r="N5" s="1">
        <v>2012</v>
      </c>
      <c r="O5" s="1">
        <v>2013</v>
      </c>
      <c r="P5" s="1">
        <v>2014</v>
      </c>
      <c r="Q5" s="1">
        <v>2015</v>
      </c>
      <c r="R5" s="1">
        <v>2016</v>
      </c>
      <c r="S5" s="1">
        <v>2017</v>
      </c>
      <c r="T5" s="1">
        <v>2018</v>
      </c>
      <c r="U5" s="1">
        <v>2019</v>
      </c>
    </row>
    <row r="6" spans="1:25" ht="15.6" thickTop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8"/>
    </row>
    <row r="7" spans="1:25" ht="15.6" thickTop="1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43" t="s">
        <v>21</v>
      </c>
      <c r="S7" s="44"/>
      <c r="T7" s="44"/>
      <c r="U7" s="44"/>
      <c r="V7" s="28"/>
    </row>
    <row r="8" spans="1:25" ht="18" customHeight="1" thickTop="1" thickBot="1" x14ac:dyDescent="0.35">
      <c r="A8" s="1" t="s">
        <v>24</v>
      </c>
      <c r="B8" s="2">
        <v>12300</v>
      </c>
      <c r="C8" s="2">
        <v>9610</v>
      </c>
      <c r="D8" s="2">
        <f>D9-D12</f>
        <v>6710</v>
      </c>
      <c r="E8" s="2">
        <v>11140</v>
      </c>
      <c r="F8" s="2">
        <v>14270</v>
      </c>
      <c r="G8" s="2">
        <f t="shared" ref="G8:L8" si="0">G9-G12</f>
        <v>26470</v>
      </c>
      <c r="H8" s="2">
        <f t="shared" si="0"/>
        <v>34060</v>
      </c>
      <c r="I8" s="2">
        <f t="shared" si="0"/>
        <v>34240</v>
      </c>
      <c r="J8" s="2">
        <f t="shared" si="0"/>
        <v>40596</v>
      </c>
      <c r="K8" s="2">
        <f t="shared" si="0"/>
        <v>7784</v>
      </c>
      <c r="L8" s="2">
        <f t="shared" si="0"/>
        <v>18205</v>
      </c>
      <c r="M8" s="2">
        <f>M9-M12</f>
        <v>25961</v>
      </c>
      <c r="N8" s="2">
        <v>20167</v>
      </c>
      <c r="O8" s="2">
        <f>O9-O12</f>
        <v>9880</v>
      </c>
      <c r="P8" s="2">
        <f>P9-P12</f>
        <v>459</v>
      </c>
      <c r="Q8" s="2">
        <v>-18083</v>
      </c>
      <c r="R8" s="2">
        <f>R9-R12</f>
        <v>-20128</v>
      </c>
      <c r="S8" s="16">
        <v>-13506</v>
      </c>
      <c r="T8" s="2">
        <f t="shared" ref="T8:U8" si="1">T9-T12</f>
        <v>-6474</v>
      </c>
      <c r="U8" s="2">
        <f t="shared" si="1"/>
        <v>-9320</v>
      </c>
      <c r="V8" s="29"/>
      <c r="W8" s="30"/>
      <c r="X8" s="16"/>
      <c r="Y8" s="16"/>
    </row>
    <row r="9" spans="1:25" ht="18" customHeight="1" thickTop="1" thickBot="1" x14ac:dyDescent="0.35">
      <c r="A9" s="1" t="s">
        <v>0</v>
      </c>
      <c r="B9" s="20">
        <v>21650</v>
      </c>
      <c r="C9" s="20">
        <v>19090</v>
      </c>
      <c r="D9" s="20">
        <f>D10+D11</f>
        <v>18720</v>
      </c>
      <c r="E9" s="20">
        <v>24460</v>
      </c>
      <c r="F9" s="20">
        <v>32220</v>
      </c>
      <c r="G9" s="20">
        <v>46330</v>
      </c>
      <c r="H9" s="20">
        <v>54740</v>
      </c>
      <c r="I9" s="20">
        <v>60590</v>
      </c>
      <c r="J9" s="20">
        <v>78589</v>
      </c>
      <c r="K9" s="20">
        <f>K10+K11</f>
        <v>45186</v>
      </c>
      <c r="L9" s="20">
        <v>57090</v>
      </c>
      <c r="M9" s="20">
        <f>M10+M11</f>
        <v>72888</v>
      </c>
      <c r="N9" s="20">
        <v>71736</v>
      </c>
      <c r="O9" s="20">
        <v>64867</v>
      </c>
      <c r="P9" s="20">
        <v>60129</v>
      </c>
      <c r="Q9" s="20">
        <v>34565</v>
      </c>
      <c r="R9" s="20">
        <f>R10+R11</f>
        <v>29309</v>
      </c>
      <c r="S9" s="20">
        <v>34568.999999999993</v>
      </c>
      <c r="T9" s="20">
        <f>T10+T11</f>
        <v>41115</v>
      </c>
      <c r="U9" s="20">
        <v>35312</v>
      </c>
      <c r="V9" s="31"/>
      <c r="W9" s="32"/>
      <c r="X9" s="33"/>
      <c r="Y9" s="33"/>
    </row>
    <row r="10" spans="1:25" ht="18" customHeight="1" thickTop="1" thickBot="1" x14ac:dyDescent="0.35">
      <c r="A10" s="1" t="s">
        <v>1</v>
      </c>
      <c r="B10" s="20">
        <v>21060</v>
      </c>
      <c r="C10" s="20">
        <v>18530</v>
      </c>
      <c r="D10" s="20">
        <v>18110</v>
      </c>
      <c r="E10" s="20">
        <v>23990</v>
      </c>
      <c r="F10" s="20">
        <v>31550</v>
      </c>
      <c r="G10" s="20">
        <v>45590</v>
      </c>
      <c r="H10" s="20">
        <v>53610</v>
      </c>
      <c r="I10" s="20">
        <v>59610</v>
      </c>
      <c r="J10" s="20">
        <v>77194</v>
      </c>
      <c r="K10" s="20">
        <v>44415</v>
      </c>
      <c r="L10" s="20">
        <v>56121</v>
      </c>
      <c r="M10" s="20">
        <v>71661</v>
      </c>
      <c r="N10" s="20">
        <v>70583</v>
      </c>
      <c r="O10" s="20">
        <v>63816</v>
      </c>
      <c r="P10" s="20">
        <v>58462</v>
      </c>
      <c r="Q10" s="20">
        <v>33081</v>
      </c>
      <c r="R10" s="20">
        <v>27918</v>
      </c>
      <c r="S10" s="20">
        <v>33202</v>
      </c>
      <c r="T10" s="20">
        <v>38897</v>
      </c>
      <c r="U10" s="20">
        <v>33244</v>
      </c>
      <c r="V10" s="31"/>
      <c r="W10" s="31"/>
      <c r="X10" s="33"/>
      <c r="Y10" s="33"/>
    </row>
    <row r="11" spans="1:25" ht="18" customHeight="1" thickTop="1" thickBot="1" x14ac:dyDescent="0.35">
      <c r="A11" s="1" t="s">
        <v>2</v>
      </c>
      <c r="B11" s="20">
        <v>590</v>
      </c>
      <c r="C11" s="20">
        <v>560</v>
      </c>
      <c r="D11" s="20">
        <v>610</v>
      </c>
      <c r="E11" s="20">
        <v>470</v>
      </c>
      <c r="F11" s="20">
        <v>670</v>
      </c>
      <c r="G11" s="20">
        <v>740</v>
      </c>
      <c r="H11" s="20">
        <v>1130</v>
      </c>
      <c r="I11" s="20">
        <v>980</v>
      </c>
      <c r="J11" s="20">
        <v>1395</v>
      </c>
      <c r="K11" s="20">
        <v>771</v>
      </c>
      <c r="L11" s="20">
        <v>969</v>
      </c>
      <c r="M11" s="20">
        <v>1227</v>
      </c>
      <c r="N11" s="20">
        <v>1153</v>
      </c>
      <c r="O11" s="20">
        <v>1051</v>
      </c>
      <c r="P11" s="20">
        <v>1667</v>
      </c>
      <c r="Q11" s="20">
        <v>1485</v>
      </c>
      <c r="R11" s="20">
        <v>1391</v>
      </c>
      <c r="S11" s="20">
        <v>1367</v>
      </c>
      <c r="T11" s="20">
        <v>2218</v>
      </c>
      <c r="U11" s="20">
        <v>2068</v>
      </c>
      <c r="V11" s="31"/>
      <c r="W11" s="31"/>
      <c r="X11" s="33"/>
      <c r="Y11" s="33"/>
    </row>
    <row r="12" spans="1:25" ht="18" customHeight="1" thickTop="1" thickBot="1" x14ac:dyDescent="0.35">
      <c r="A12" s="1" t="s">
        <v>3</v>
      </c>
      <c r="B12" s="20">
        <v>9350</v>
      </c>
      <c r="C12" s="20">
        <v>9480</v>
      </c>
      <c r="D12" s="20">
        <v>12010</v>
      </c>
      <c r="E12" s="20">
        <v>13320</v>
      </c>
      <c r="F12" s="20">
        <v>17950</v>
      </c>
      <c r="G12" s="20">
        <v>19860</v>
      </c>
      <c r="H12" s="20">
        <v>20680</v>
      </c>
      <c r="I12" s="20">
        <v>26350</v>
      </c>
      <c r="J12" s="20">
        <v>37993</v>
      </c>
      <c r="K12" s="20">
        <v>37402</v>
      </c>
      <c r="L12" s="20">
        <v>38885</v>
      </c>
      <c r="M12" s="20">
        <v>46927</v>
      </c>
      <c r="N12" s="20">
        <v>51569</v>
      </c>
      <c r="O12" s="20">
        <v>54987</v>
      </c>
      <c r="P12" s="20">
        <v>59670</v>
      </c>
      <c r="Q12" s="20">
        <v>52649</v>
      </c>
      <c r="R12" s="20">
        <v>49437</v>
      </c>
      <c r="S12" s="20">
        <v>48076</v>
      </c>
      <c r="T12" s="20">
        <v>47589</v>
      </c>
      <c r="U12" s="20">
        <v>44632</v>
      </c>
      <c r="V12" s="31"/>
      <c r="W12" s="31"/>
      <c r="X12" s="33"/>
      <c r="Y12" s="33"/>
    </row>
    <row r="13" spans="1:25" ht="18" customHeight="1" thickTop="1" thickBot="1" x14ac:dyDescent="0.35">
      <c r="A13" s="1" t="s">
        <v>4</v>
      </c>
      <c r="B13" s="20">
        <v>-1450</v>
      </c>
      <c r="C13" s="20">
        <v>-1530</v>
      </c>
      <c r="D13" s="20">
        <f>D14-D15</f>
        <v>-1180</v>
      </c>
      <c r="E13" s="20">
        <v>-1350</v>
      </c>
      <c r="F13" s="20">
        <v>-2010</v>
      </c>
      <c r="G13" s="20">
        <f t="shared" ref="G13:L13" si="2">G14-G15</f>
        <v>-2270</v>
      </c>
      <c r="H13" s="20">
        <f t="shared" si="2"/>
        <v>-2200</v>
      </c>
      <c r="I13" s="20">
        <f t="shared" si="2"/>
        <v>-4090</v>
      </c>
      <c r="J13" s="20">
        <f t="shared" si="2"/>
        <v>-7589</v>
      </c>
      <c r="K13" s="20">
        <f t="shared" si="2"/>
        <v>-8696</v>
      </c>
      <c r="L13" s="20">
        <f t="shared" si="2"/>
        <v>-8340</v>
      </c>
      <c r="M13" s="20">
        <f>M14-M15</f>
        <v>-8805</v>
      </c>
      <c r="N13" s="20">
        <v>-7005.9999999999991</v>
      </c>
      <c r="O13" s="20">
        <v>-6998</v>
      </c>
      <c r="P13" s="20">
        <f t="shared" ref="P13:U13" si="3">P14-P15</f>
        <v>-8141</v>
      </c>
      <c r="Q13" s="20">
        <f t="shared" si="3"/>
        <v>-7524</v>
      </c>
      <c r="R13" s="20">
        <f t="shared" si="3"/>
        <v>-7343</v>
      </c>
      <c r="S13" s="20">
        <f t="shared" si="3"/>
        <v>-8940</v>
      </c>
      <c r="T13" s="20">
        <f t="shared" si="3"/>
        <v>-9240</v>
      </c>
      <c r="U13" s="20">
        <f t="shared" si="3"/>
        <v>-6351</v>
      </c>
      <c r="V13" s="31"/>
      <c r="W13" s="32"/>
      <c r="X13" s="33"/>
      <c r="Y13" s="33"/>
    </row>
    <row r="14" spans="1:25" ht="18" customHeight="1" thickTop="1" thickBot="1" x14ac:dyDescent="0.35">
      <c r="A14" s="1" t="s">
        <v>5</v>
      </c>
      <c r="B14" s="20">
        <v>910</v>
      </c>
      <c r="C14" s="20">
        <v>910</v>
      </c>
      <c r="D14" s="20">
        <v>1300</v>
      </c>
      <c r="E14" s="20">
        <v>1570</v>
      </c>
      <c r="F14" s="20">
        <v>1850</v>
      </c>
      <c r="G14" s="20">
        <v>2510</v>
      </c>
      <c r="H14" s="20">
        <v>2580</v>
      </c>
      <c r="I14" s="20">
        <v>2840</v>
      </c>
      <c r="J14" s="20">
        <v>3487</v>
      </c>
      <c r="K14" s="20">
        <v>2986</v>
      </c>
      <c r="L14" s="20">
        <v>3567</v>
      </c>
      <c r="M14" s="20">
        <v>3745</v>
      </c>
      <c r="N14" s="20">
        <v>3822</v>
      </c>
      <c r="O14" s="20">
        <v>3778</v>
      </c>
      <c r="P14" s="20">
        <v>3555</v>
      </c>
      <c r="Q14" s="20">
        <v>3475</v>
      </c>
      <c r="R14" s="20">
        <v>3433</v>
      </c>
      <c r="S14" s="20">
        <v>3112</v>
      </c>
      <c r="T14" s="20">
        <v>3267</v>
      </c>
      <c r="U14" s="20">
        <v>3239</v>
      </c>
      <c r="V14" s="31"/>
      <c r="W14" s="31"/>
      <c r="X14" s="33"/>
      <c r="Y14" s="33"/>
    </row>
    <row r="15" spans="1:25" ht="18" customHeight="1" thickTop="1" thickBot="1" x14ac:dyDescent="0.35">
      <c r="A15" s="1" t="s">
        <v>6</v>
      </c>
      <c r="B15" s="20">
        <v>2360</v>
      </c>
      <c r="C15" s="20">
        <v>2440</v>
      </c>
      <c r="D15" s="20">
        <v>2480</v>
      </c>
      <c r="E15" s="20">
        <v>2920</v>
      </c>
      <c r="F15" s="20">
        <v>3860</v>
      </c>
      <c r="G15" s="20">
        <v>4780</v>
      </c>
      <c r="H15" s="20">
        <v>4780</v>
      </c>
      <c r="I15" s="20">
        <v>6930</v>
      </c>
      <c r="J15" s="20">
        <v>11076</v>
      </c>
      <c r="K15" s="20">
        <v>11682</v>
      </c>
      <c r="L15" s="20">
        <v>11907</v>
      </c>
      <c r="M15" s="20">
        <v>12550</v>
      </c>
      <c r="N15" s="20">
        <v>10828</v>
      </c>
      <c r="O15" s="20">
        <v>10776</v>
      </c>
      <c r="P15" s="20">
        <v>11696</v>
      </c>
      <c r="Q15" s="20">
        <v>10999</v>
      </c>
      <c r="R15" s="20">
        <v>10776</v>
      </c>
      <c r="S15" s="20">
        <v>12052</v>
      </c>
      <c r="T15" s="20">
        <v>12507</v>
      </c>
      <c r="U15" s="20">
        <v>9590</v>
      </c>
      <c r="V15" s="31"/>
      <c r="W15" s="31"/>
      <c r="X15" s="33"/>
      <c r="Y15" s="33"/>
    </row>
    <row r="16" spans="1:25" ht="18" customHeight="1" thickTop="1" thickBot="1" x14ac:dyDescent="0.35">
      <c r="A16" s="1" t="s">
        <v>13</v>
      </c>
      <c r="B16" s="20">
        <v>-2710</v>
      </c>
      <c r="C16" s="20">
        <v>-1690</v>
      </c>
      <c r="D16" s="20">
        <f>D17-D18</f>
        <v>-2230</v>
      </c>
      <c r="E16" s="20">
        <v>-2700</v>
      </c>
      <c r="F16" s="20">
        <v>-3600</v>
      </c>
      <c r="G16" s="20">
        <f t="shared" ref="G16:L16" si="4">G17-G18</f>
        <v>-5080</v>
      </c>
      <c r="H16" s="20">
        <f t="shared" si="4"/>
        <v>-4520</v>
      </c>
      <c r="I16" s="20">
        <f t="shared" si="4"/>
        <v>-1830</v>
      </c>
      <c r="J16" s="20">
        <f t="shared" si="4"/>
        <v>-1335</v>
      </c>
      <c r="K16" s="20">
        <f t="shared" si="4"/>
        <v>-1318</v>
      </c>
      <c r="L16" s="20">
        <f t="shared" si="4"/>
        <v>-366</v>
      </c>
      <c r="M16" s="20">
        <f>M17-M18</f>
        <v>-2039</v>
      </c>
      <c r="N16" s="20">
        <v>-3906</v>
      </c>
      <c r="O16" s="20">
        <v>-4521</v>
      </c>
      <c r="P16" s="20">
        <f t="shared" ref="P16:U16" si="5">P17-P18</f>
        <v>-4814</v>
      </c>
      <c r="Q16" s="20">
        <f t="shared" si="5"/>
        <v>-4453</v>
      </c>
      <c r="R16" s="20">
        <f t="shared" si="5"/>
        <v>-1570</v>
      </c>
      <c r="S16" s="20">
        <f t="shared" si="5"/>
        <v>-2830</v>
      </c>
      <c r="T16" s="20">
        <f t="shared" si="5"/>
        <v>-4595</v>
      </c>
      <c r="U16" s="20">
        <f t="shared" si="5"/>
        <v>-4251</v>
      </c>
      <c r="V16" s="31"/>
      <c r="W16" s="32"/>
      <c r="X16" s="33"/>
      <c r="Y16" s="33"/>
    </row>
    <row r="17" spans="1:25" ht="18" customHeight="1" thickTop="1" thickBot="1" x14ac:dyDescent="0.35">
      <c r="A17" s="1" t="s">
        <v>5</v>
      </c>
      <c r="B17" s="20">
        <v>380</v>
      </c>
      <c r="C17" s="20">
        <v>850</v>
      </c>
      <c r="D17" s="20">
        <v>680</v>
      </c>
      <c r="E17" s="20">
        <v>760</v>
      </c>
      <c r="F17" s="20">
        <v>990</v>
      </c>
      <c r="G17" s="20">
        <v>1430</v>
      </c>
      <c r="H17" s="20">
        <v>2420</v>
      </c>
      <c r="I17" s="20">
        <v>3810</v>
      </c>
      <c r="J17" s="20">
        <v>5133</v>
      </c>
      <c r="K17" s="20">
        <v>4746</v>
      </c>
      <c r="L17" s="20">
        <v>4598</v>
      </c>
      <c r="M17" s="20">
        <v>4453</v>
      </c>
      <c r="N17" s="20">
        <v>3733</v>
      </c>
      <c r="O17" s="20">
        <v>3548</v>
      </c>
      <c r="P17" s="20">
        <v>3232</v>
      </c>
      <c r="Q17" s="20">
        <v>2192</v>
      </c>
      <c r="R17" s="20">
        <v>2424</v>
      </c>
      <c r="S17" s="20">
        <v>2033</v>
      </c>
      <c r="T17" s="20">
        <v>1152</v>
      </c>
      <c r="U17" s="20">
        <v>1043</v>
      </c>
      <c r="V17" s="31"/>
      <c r="W17" s="31"/>
      <c r="X17" s="33"/>
      <c r="Y17" s="33"/>
    </row>
    <row r="18" spans="1:25" ht="18" customHeight="1" thickTop="1" thickBot="1" x14ac:dyDescent="0.35">
      <c r="A18" s="1" t="s">
        <v>6</v>
      </c>
      <c r="B18" s="20">
        <v>3090</v>
      </c>
      <c r="C18" s="20">
        <v>2540</v>
      </c>
      <c r="D18" s="20">
        <v>2910</v>
      </c>
      <c r="E18" s="20">
        <v>3460</v>
      </c>
      <c r="F18" s="20">
        <v>4590</v>
      </c>
      <c r="G18" s="20">
        <v>6510</v>
      </c>
      <c r="H18" s="20">
        <v>6940</v>
      </c>
      <c r="I18" s="20">
        <v>5640</v>
      </c>
      <c r="J18" s="20">
        <v>6468</v>
      </c>
      <c r="K18" s="20">
        <v>6064</v>
      </c>
      <c r="L18" s="20">
        <v>4964</v>
      </c>
      <c r="M18" s="20">
        <v>6492</v>
      </c>
      <c r="N18" s="20">
        <v>7639</v>
      </c>
      <c r="O18" s="20">
        <v>8068</v>
      </c>
      <c r="P18" s="20">
        <v>8046</v>
      </c>
      <c r="Q18" s="20">
        <v>6645</v>
      </c>
      <c r="R18" s="20">
        <v>3994</v>
      </c>
      <c r="S18" s="20">
        <v>4863</v>
      </c>
      <c r="T18" s="20">
        <v>5747</v>
      </c>
      <c r="U18" s="20">
        <v>5294</v>
      </c>
      <c r="V18" s="31"/>
      <c r="W18" s="31"/>
      <c r="X18" s="33"/>
      <c r="Y18" s="33"/>
    </row>
    <row r="19" spans="1:25" ht="18" customHeight="1" thickTop="1" thickBot="1" x14ac:dyDescent="0.35">
      <c r="A19" s="1" t="s">
        <v>7</v>
      </c>
      <c r="B19" s="20">
        <v>790</v>
      </c>
      <c r="C19" s="20">
        <v>670</v>
      </c>
      <c r="D19" s="20">
        <v>1070</v>
      </c>
      <c r="E19" s="20">
        <v>1750</v>
      </c>
      <c r="F19" s="20">
        <v>2460</v>
      </c>
      <c r="G19" s="20">
        <v>2060</v>
      </c>
      <c r="H19" s="20">
        <v>1610</v>
      </c>
      <c r="I19" s="20">
        <v>2220</v>
      </c>
      <c r="J19" s="20">
        <v>2778</v>
      </c>
      <c r="K19" s="20">
        <v>2632</v>
      </c>
      <c r="L19" s="20">
        <v>2650</v>
      </c>
      <c r="M19" s="20">
        <v>2649</v>
      </c>
      <c r="N19" s="20">
        <v>3163</v>
      </c>
      <c r="O19" s="20">
        <v>2792</v>
      </c>
      <c r="P19" s="20">
        <v>3219</v>
      </c>
      <c r="Q19" s="20">
        <v>2771</v>
      </c>
      <c r="R19" s="20">
        <v>2822</v>
      </c>
      <c r="S19" s="20">
        <v>2945</v>
      </c>
      <c r="T19" s="20">
        <v>3395</v>
      </c>
      <c r="U19" s="20">
        <v>3010</v>
      </c>
      <c r="V19" s="31"/>
      <c r="W19" s="32"/>
      <c r="X19" s="33"/>
      <c r="Y19" s="33"/>
    </row>
    <row r="20" spans="1:25" ht="18" customHeight="1" thickTop="1" thickBot="1" x14ac:dyDescent="0.35">
      <c r="A20" s="1" t="s">
        <v>5</v>
      </c>
      <c r="B20" s="20">
        <v>790</v>
      </c>
      <c r="C20" s="20">
        <v>670</v>
      </c>
      <c r="D20" s="20">
        <v>1070</v>
      </c>
      <c r="E20" s="20">
        <v>1750</v>
      </c>
      <c r="F20" s="20">
        <v>2460</v>
      </c>
      <c r="G20" s="20">
        <v>2060</v>
      </c>
      <c r="H20" s="20">
        <v>1610</v>
      </c>
      <c r="I20" s="20">
        <v>2220</v>
      </c>
      <c r="J20" s="20">
        <v>2778</v>
      </c>
      <c r="K20" s="20">
        <v>2632</v>
      </c>
      <c r="L20" s="20">
        <v>2650</v>
      </c>
      <c r="M20" s="20">
        <v>2649</v>
      </c>
      <c r="N20" s="20">
        <v>3163</v>
      </c>
      <c r="O20" s="20">
        <v>2792</v>
      </c>
      <c r="P20" s="20">
        <v>3219</v>
      </c>
      <c r="Q20" s="20">
        <v>2771</v>
      </c>
      <c r="R20" s="20">
        <v>2822</v>
      </c>
      <c r="S20" s="20">
        <v>3398</v>
      </c>
      <c r="T20" s="20">
        <v>0</v>
      </c>
      <c r="U20" s="20">
        <v>3375</v>
      </c>
      <c r="V20" s="31"/>
      <c r="W20" s="31"/>
      <c r="X20" s="33"/>
      <c r="Y20" s="33"/>
    </row>
    <row r="21" spans="1:25" ht="18" customHeight="1" thickTop="1" thickBot="1" x14ac:dyDescent="0.35">
      <c r="A21" s="1" t="s">
        <v>6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310</v>
      </c>
      <c r="T21" s="20">
        <v>0</v>
      </c>
      <c r="U21" s="20">
        <v>369</v>
      </c>
      <c r="V21" s="31"/>
      <c r="W21" s="31"/>
      <c r="X21" s="33"/>
      <c r="Y21" s="33"/>
    </row>
    <row r="22" spans="1:25" ht="18" customHeight="1" thickTop="1" thickBot="1" x14ac:dyDescent="0.35">
      <c r="A22" s="1" t="s">
        <v>9</v>
      </c>
      <c r="B22" s="2">
        <v>8930</v>
      </c>
      <c r="C22" s="2">
        <v>7060</v>
      </c>
      <c r="D22" s="2">
        <f>D19+D16+D13+D8</f>
        <v>4370</v>
      </c>
      <c r="E22" s="2">
        <v>8840</v>
      </c>
      <c r="F22" s="2">
        <v>11120</v>
      </c>
      <c r="G22" s="2">
        <f t="shared" ref="G22:L22" si="6">G8+G13+G16+G19</f>
        <v>21180</v>
      </c>
      <c r="H22" s="2">
        <f t="shared" si="6"/>
        <v>28950</v>
      </c>
      <c r="I22" s="2">
        <f t="shared" si="6"/>
        <v>30540</v>
      </c>
      <c r="J22" s="2">
        <f t="shared" si="6"/>
        <v>34450</v>
      </c>
      <c r="K22" s="2">
        <f t="shared" si="6"/>
        <v>402</v>
      </c>
      <c r="L22" s="2">
        <f t="shared" si="6"/>
        <v>12149</v>
      </c>
      <c r="M22" s="2">
        <f>M19+M16+M13+M8</f>
        <v>17766</v>
      </c>
      <c r="N22" s="2">
        <v>12418.000000000002</v>
      </c>
      <c r="O22" s="2">
        <f>O8+O13+O16+O19</f>
        <v>1153</v>
      </c>
      <c r="P22" s="2">
        <f>P19+P16+P13+P8</f>
        <v>-9277</v>
      </c>
      <c r="Q22" s="2">
        <f>Q19+Q16+Q13+Q8</f>
        <v>-27289</v>
      </c>
      <c r="R22" s="2">
        <f>R19+R16+R13+R8</f>
        <v>-26219</v>
      </c>
      <c r="S22" s="17">
        <f>S8+S13+S16+S19</f>
        <v>-22331</v>
      </c>
      <c r="T22" s="17">
        <f>T19+T16+T13+T8</f>
        <v>-16914</v>
      </c>
      <c r="U22" s="17">
        <f>U8+U13+U16+U19</f>
        <v>-16912</v>
      </c>
      <c r="V22" s="29"/>
      <c r="W22" s="30"/>
      <c r="X22" s="16"/>
      <c r="Y22" s="16"/>
    </row>
    <row r="23" spans="1:25" ht="18" customHeight="1" thickTop="1" thickBot="1" x14ac:dyDescent="0.35">
      <c r="A23" s="1" t="s">
        <v>27</v>
      </c>
      <c r="B23" s="20">
        <v>420</v>
      </c>
      <c r="C23" s="20">
        <v>1180</v>
      </c>
      <c r="D23" s="20">
        <v>970</v>
      </c>
      <c r="E23" s="20">
        <v>620</v>
      </c>
      <c r="F23" s="20">
        <v>620</v>
      </c>
      <c r="G23" s="20">
        <v>1060</v>
      </c>
      <c r="H23" s="20">
        <v>1760</v>
      </c>
      <c r="I23" s="20">
        <v>1370</v>
      </c>
      <c r="J23" s="20">
        <v>2490</v>
      </c>
      <c r="K23" s="20">
        <v>2546</v>
      </c>
      <c r="L23" s="20">
        <v>3478</v>
      </c>
      <c r="M23" s="20">
        <v>2045</v>
      </c>
      <c r="N23" s="20">
        <v>1541</v>
      </c>
      <c r="O23" s="20">
        <v>1952</v>
      </c>
      <c r="P23" s="20">
        <v>1525</v>
      </c>
      <c r="Q23" s="20">
        <v>-688</v>
      </c>
      <c r="R23" s="20">
        <v>1589</v>
      </c>
      <c r="S23" s="20">
        <v>1261</v>
      </c>
      <c r="T23" s="20">
        <v>621</v>
      </c>
      <c r="U23" s="20">
        <v>1351</v>
      </c>
      <c r="V23" s="31"/>
      <c r="W23" s="34"/>
      <c r="X23" s="33"/>
      <c r="Y23" s="33"/>
    </row>
    <row r="24" spans="1:25" ht="18" customHeight="1" thickTop="1" thickBot="1" x14ac:dyDescent="0.35">
      <c r="A24" s="1" t="s">
        <v>12</v>
      </c>
      <c r="B24" s="20">
        <v>-1960</v>
      </c>
      <c r="C24" s="20">
        <v>-1990</v>
      </c>
      <c r="D24" s="20">
        <f>D25-D26</f>
        <v>-1320</v>
      </c>
      <c r="E24" s="20">
        <v>-1380</v>
      </c>
      <c r="F24" s="20">
        <v>-2230</v>
      </c>
      <c r="G24" s="20">
        <f>G25-G26</f>
        <v>-3050</v>
      </c>
      <c r="H24" s="20">
        <f>H25-H26</f>
        <v>-11890</v>
      </c>
      <c r="I24" s="20">
        <f>I25-I26</f>
        <v>-770</v>
      </c>
      <c r="J24" s="20">
        <f>J25-J26</f>
        <v>-428</v>
      </c>
      <c r="K24" s="20">
        <f>K25-K26</f>
        <v>1515</v>
      </c>
      <c r="L24" s="20">
        <f t="shared" ref="L24" si="7">L25-L26</f>
        <v>136</v>
      </c>
      <c r="M24" s="20">
        <v>-1079.9999999999998</v>
      </c>
      <c r="N24" s="20">
        <v>-587</v>
      </c>
      <c r="O24" s="20">
        <v>-384</v>
      </c>
      <c r="P24" s="20">
        <f>P25-P26</f>
        <v>517</v>
      </c>
      <c r="Q24" s="20">
        <f>Q25-Q26</f>
        <v>-459</v>
      </c>
      <c r="R24" s="20">
        <f>R25-R26</f>
        <v>473</v>
      </c>
      <c r="S24" s="20">
        <f>S25-S26</f>
        <v>-66</v>
      </c>
      <c r="T24" s="20">
        <v>150.00000000000003</v>
      </c>
      <c r="U24" s="20">
        <v>-74</v>
      </c>
      <c r="V24" s="31"/>
      <c r="W24" s="33"/>
      <c r="X24" s="33"/>
      <c r="Y24" s="33"/>
    </row>
    <row r="25" spans="1:25" ht="18" customHeight="1" thickTop="1" thickBot="1" x14ac:dyDescent="0.35">
      <c r="A25" s="1" t="s">
        <v>10</v>
      </c>
      <c r="B25" s="20">
        <v>800</v>
      </c>
      <c r="C25" s="20">
        <v>910</v>
      </c>
      <c r="D25" s="20">
        <v>1600</v>
      </c>
      <c r="E25" s="20">
        <v>1650</v>
      </c>
      <c r="F25" s="20">
        <v>2120</v>
      </c>
      <c r="G25" s="20">
        <v>1410</v>
      </c>
      <c r="H25" s="20">
        <v>980</v>
      </c>
      <c r="I25" s="20">
        <v>510</v>
      </c>
      <c r="J25" s="20">
        <v>838</v>
      </c>
      <c r="K25" s="20">
        <v>2198</v>
      </c>
      <c r="L25" s="20">
        <v>575</v>
      </c>
      <c r="M25" s="20">
        <v>70</v>
      </c>
      <c r="N25" s="20">
        <v>266</v>
      </c>
      <c r="O25" s="20">
        <v>62</v>
      </c>
      <c r="P25" s="20">
        <v>748</v>
      </c>
      <c r="Q25" s="20">
        <v>1</v>
      </c>
      <c r="R25" s="20">
        <v>5126</v>
      </c>
      <c r="S25" s="20">
        <v>102</v>
      </c>
      <c r="T25" s="20">
        <v>320</v>
      </c>
      <c r="U25" s="20">
        <v>3579</v>
      </c>
      <c r="V25" s="31"/>
      <c r="W25" s="34"/>
      <c r="X25" s="33"/>
      <c r="Y25" s="33"/>
    </row>
    <row r="26" spans="1:25" ht="18" customHeight="1" thickTop="1" thickBot="1" x14ac:dyDescent="0.35">
      <c r="A26" s="1" t="s">
        <v>26</v>
      </c>
      <c r="B26" s="20">
        <v>2760</v>
      </c>
      <c r="C26" s="20">
        <v>2900</v>
      </c>
      <c r="D26" s="20">
        <v>2920</v>
      </c>
      <c r="E26" s="20">
        <v>3030</v>
      </c>
      <c r="F26" s="20">
        <v>4350</v>
      </c>
      <c r="G26" s="20">
        <v>4460</v>
      </c>
      <c r="H26" s="20">
        <v>12870</v>
      </c>
      <c r="I26" s="20">
        <v>1280</v>
      </c>
      <c r="J26" s="20">
        <v>1266</v>
      </c>
      <c r="K26" s="20">
        <v>683</v>
      </c>
      <c r="L26" s="20">
        <v>439</v>
      </c>
      <c r="M26" s="20">
        <v>1150</v>
      </c>
      <c r="N26" s="20">
        <v>853</v>
      </c>
      <c r="O26" s="20">
        <v>446</v>
      </c>
      <c r="P26" s="20">
        <v>231</v>
      </c>
      <c r="Q26" s="20">
        <v>460</v>
      </c>
      <c r="R26" s="20">
        <v>4653</v>
      </c>
      <c r="S26" s="20">
        <v>168</v>
      </c>
      <c r="T26" s="20">
        <v>170</v>
      </c>
      <c r="U26" s="20">
        <v>3653</v>
      </c>
      <c r="V26" s="31"/>
      <c r="W26" s="34"/>
      <c r="X26" s="33"/>
      <c r="Y26" s="33"/>
    </row>
    <row r="27" spans="1:25" ht="18" customHeight="1" thickTop="1" thickBot="1" x14ac:dyDescent="0.35">
      <c r="A27" s="1" t="s">
        <v>11</v>
      </c>
      <c r="B27" s="20">
        <v>180</v>
      </c>
      <c r="C27" s="20">
        <v>-60</v>
      </c>
      <c r="D27" s="20">
        <v>-360</v>
      </c>
      <c r="E27" s="20">
        <v>-610</v>
      </c>
      <c r="F27" s="20">
        <v>-260</v>
      </c>
      <c r="G27" s="20">
        <v>-2250</v>
      </c>
      <c r="H27" s="20">
        <v>-1080</v>
      </c>
      <c r="I27" s="20">
        <v>-1590</v>
      </c>
      <c r="J27" s="20">
        <v>478</v>
      </c>
      <c r="K27" s="20">
        <v>-604</v>
      </c>
      <c r="L27" s="20">
        <v>-437</v>
      </c>
      <c r="M27" s="20">
        <v>1410</v>
      </c>
      <c r="N27" s="20">
        <v>-1306</v>
      </c>
      <c r="O27" s="20">
        <v>-2588</v>
      </c>
      <c r="P27" s="20">
        <v>1357</v>
      </c>
      <c r="Q27" s="20">
        <v>899</v>
      </c>
      <c r="R27" s="20">
        <v>-1875</v>
      </c>
      <c r="S27" s="20">
        <v>-857</v>
      </c>
      <c r="T27" s="20">
        <v>149</v>
      </c>
      <c r="U27" s="20">
        <v>-1290</v>
      </c>
      <c r="V27" s="31"/>
      <c r="W27" s="34"/>
      <c r="X27" s="33"/>
      <c r="Y27" s="33"/>
    </row>
    <row r="28" spans="1:25" ht="18" customHeight="1" thickTop="1" thickBot="1" x14ac:dyDescent="0.35">
      <c r="A28" s="1" t="s">
        <v>20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-10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-9</v>
      </c>
      <c r="O28" s="2">
        <v>0</v>
      </c>
      <c r="P28" s="2">
        <v>-3</v>
      </c>
      <c r="Q28" s="2">
        <v>0</v>
      </c>
      <c r="R28" s="2">
        <v>1</v>
      </c>
      <c r="S28" s="2">
        <v>1</v>
      </c>
      <c r="T28" s="2">
        <v>0</v>
      </c>
      <c r="U28" s="2">
        <v>0</v>
      </c>
      <c r="V28" s="29"/>
      <c r="W28" s="35"/>
      <c r="X28" s="16"/>
      <c r="Y28" s="16"/>
    </row>
    <row r="29" spans="1:25" ht="18" customHeight="1" thickTop="1" thickBot="1" x14ac:dyDescent="0.35">
      <c r="A29" s="1" t="s">
        <v>8</v>
      </c>
      <c r="B29" s="2">
        <v>-1360</v>
      </c>
      <c r="C29" s="2">
        <v>-870</v>
      </c>
      <c r="D29" s="2">
        <f>D23+D24+D27</f>
        <v>-710</v>
      </c>
      <c r="E29" s="2">
        <v>-1370</v>
      </c>
      <c r="F29" s="2">
        <v>-1870</v>
      </c>
      <c r="G29" s="2">
        <f>G23+G24+G27+G28</f>
        <v>-4240</v>
      </c>
      <c r="H29" s="2">
        <f>H23+H24+H27+H28</f>
        <v>-11220</v>
      </c>
      <c r="I29" s="2">
        <f>I23+I24+I27</f>
        <v>-990</v>
      </c>
      <c r="J29" s="2">
        <f>J23+J24+J27</f>
        <v>2540</v>
      </c>
      <c r="K29" s="2">
        <f>K23+K24+K27</f>
        <v>3457</v>
      </c>
      <c r="L29" s="2">
        <f>L23+L24+L27</f>
        <v>3177</v>
      </c>
      <c r="M29" s="2">
        <f t="shared" ref="M29:R29" si="8">M28+M27+M24+M23</f>
        <v>2375</v>
      </c>
      <c r="N29" s="2">
        <f t="shared" si="8"/>
        <v>-361</v>
      </c>
      <c r="O29" s="2">
        <f t="shared" si="8"/>
        <v>-1020</v>
      </c>
      <c r="P29" s="2">
        <f t="shared" si="8"/>
        <v>3396</v>
      </c>
      <c r="Q29" s="2">
        <f t="shared" si="8"/>
        <v>-248</v>
      </c>
      <c r="R29" s="2">
        <f t="shared" si="8"/>
        <v>188</v>
      </c>
      <c r="S29" s="17">
        <v>568</v>
      </c>
      <c r="T29" s="17">
        <v>1094</v>
      </c>
      <c r="U29" s="17">
        <v>-20</v>
      </c>
      <c r="V29" s="29"/>
      <c r="W29" s="16"/>
      <c r="X29" s="16"/>
      <c r="Y29" s="16"/>
    </row>
    <row r="30" spans="1:25" ht="18" customHeight="1" thickTop="1" thickBot="1" x14ac:dyDescent="0.35">
      <c r="A30" s="1" t="s">
        <v>25</v>
      </c>
      <c r="B30" s="2">
        <f t="shared" ref="B30:C30" si="9">B29+B22</f>
        <v>7570</v>
      </c>
      <c r="C30" s="2">
        <f t="shared" si="9"/>
        <v>6190</v>
      </c>
      <c r="D30" s="2">
        <f>D22+D29</f>
        <v>3660</v>
      </c>
      <c r="E30" s="2">
        <f>E22+E29</f>
        <v>7470</v>
      </c>
      <c r="F30" s="2">
        <v>9250</v>
      </c>
      <c r="G30" s="2">
        <f>G29+G22</f>
        <v>16940</v>
      </c>
      <c r="H30" s="2">
        <f>H29+H22</f>
        <v>17730</v>
      </c>
      <c r="I30" s="2">
        <f>I29+I22</f>
        <v>29550</v>
      </c>
      <c r="J30" s="2">
        <f>J29+J22</f>
        <v>36990</v>
      </c>
      <c r="K30" s="2">
        <f t="shared" ref="K30:L30" si="10">K22+K29</f>
        <v>3859</v>
      </c>
      <c r="L30" s="2">
        <f t="shared" si="10"/>
        <v>15326</v>
      </c>
      <c r="M30" s="2">
        <f t="shared" ref="M30:R30" si="11">M29+M22</f>
        <v>20141</v>
      </c>
      <c r="N30" s="2">
        <f t="shared" si="11"/>
        <v>12057.000000000002</v>
      </c>
      <c r="O30" s="2">
        <f t="shared" si="11"/>
        <v>133</v>
      </c>
      <c r="P30" s="2">
        <f t="shared" si="11"/>
        <v>-5881</v>
      </c>
      <c r="Q30" s="2">
        <f t="shared" si="11"/>
        <v>-27537</v>
      </c>
      <c r="R30" s="2">
        <f t="shared" si="11"/>
        <v>-26031</v>
      </c>
      <c r="S30" s="25">
        <v>-21762</v>
      </c>
      <c r="T30" s="25">
        <f>T29+T22</f>
        <v>-15820</v>
      </c>
      <c r="U30" s="25">
        <f>U29+U22</f>
        <v>-16932</v>
      </c>
      <c r="V30" s="29"/>
      <c r="W30" s="16"/>
      <c r="X30" s="16"/>
      <c r="Y30" s="16"/>
    </row>
    <row r="31" spans="1:25" ht="15" thickTop="1" x14ac:dyDescent="0.3">
      <c r="A31" s="3" t="s">
        <v>22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15"/>
      <c r="T31" s="3"/>
    </row>
    <row r="32" spans="1:25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7"/>
      <c r="T32" s="26"/>
    </row>
    <row r="33" spans="1:20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7"/>
      <c r="T33" s="26"/>
    </row>
    <row r="34" spans="1:20" ht="15" thickBot="1" x14ac:dyDescent="0.35">
      <c r="A34" s="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7"/>
      <c r="T34" s="26"/>
    </row>
    <row r="35" spans="1:20" ht="15.6" thickTop="1" thickBot="1" x14ac:dyDescent="0.35">
      <c r="A35" s="1"/>
      <c r="B35" s="1">
        <v>2020</v>
      </c>
      <c r="C35" s="1">
        <v>2021</v>
      </c>
      <c r="D35" s="1">
        <v>2022</v>
      </c>
      <c r="E35" s="1">
        <v>2023</v>
      </c>
      <c r="F35" s="1">
        <v>2024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7"/>
      <c r="T35" s="26"/>
    </row>
    <row r="36" spans="1:20" ht="15.6" thickTop="1" thickBot="1" x14ac:dyDescent="0.35">
      <c r="A36" s="1"/>
      <c r="B36" s="26"/>
      <c r="C36" s="26"/>
      <c r="D36" s="26"/>
      <c r="E36" s="26"/>
      <c r="F36" s="45" t="s">
        <v>21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7"/>
      <c r="T36" s="26"/>
    </row>
    <row r="37" spans="1:20" ht="15.6" thickTop="1" thickBot="1" x14ac:dyDescent="0.35">
      <c r="A37" s="1" t="s">
        <v>24</v>
      </c>
      <c r="B37" s="17">
        <v>-13494.500000000002</v>
      </c>
      <c r="C37" s="18">
        <v>1237.0000000000018</v>
      </c>
      <c r="D37" s="19">
        <v>26967.962833214202</v>
      </c>
      <c r="E37" s="19">
        <v>12712.000000000004</v>
      </c>
      <c r="F37" s="19">
        <v>3730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6"/>
    </row>
    <row r="38" spans="1:20" ht="15.6" thickTop="1" thickBot="1" x14ac:dyDescent="0.35">
      <c r="A38" s="1" t="s">
        <v>0</v>
      </c>
      <c r="B38" s="21">
        <v>21925.5</v>
      </c>
      <c r="C38" s="22">
        <v>38637</v>
      </c>
      <c r="D38" s="23">
        <v>65717.962833214202</v>
      </c>
      <c r="E38" s="23">
        <v>55554</v>
      </c>
      <c r="F38" s="23">
        <v>49069.999999999993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7"/>
      <c r="T38" s="26"/>
    </row>
    <row r="39" spans="1:20" ht="15.6" thickTop="1" thickBot="1" x14ac:dyDescent="0.35">
      <c r="A39" s="1" t="s">
        <v>1</v>
      </c>
      <c r="B39" s="21">
        <v>20016</v>
      </c>
      <c r="C39" s="24">
        <v>34058</v>
      </c>
      <c r="D39" s="23">
        <v>59737.806450901699</v>
      </c>
      <c r="E39" s="23">
        <v>50496</v>
      </c>
      <c r="F39" s="23">
        <v>45230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7"/>
      <c r="T39" s="26"/>
    </row>
    <row r="40" spans="1:20" ht="15.6" thickTop="1" thickBot="1" x14ac:dyDescent="0.35">
      <c r="A40" s="1" t="s">
        <v>2</v>
      </c>
      <c r="B40" s="21">
        <v>1920</v>
      </c>
      <c r="C40" s="24">
        <v>4579</v>
      </c>
      <c r="D40" s="23">
        <v>5980.1563823125207</v>
      </c>
      <c r="E40" s="23">
        <v>5058</v>
      </c>
      <c r="F40" s="23">
        <v>3840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7"/>
      <c r="T40" s="26"/>
    </row>
    <row r="41" spans="1:20" ht="15.6" thickTop="1" thickBot="1" x14ac:dyDescent="0.35">
      <c r="A41" s="1" t="s">
        <v>3</v>
      </c>
      <c r="B41" s="21">
        <v>35420</v>
      </c>
      <c r="C41" s="24">
        <v>37400</v>
      </c>
      <c r="D41" s="23">
        <v>38750</v>
      </c>
      <c r="E41" s="23">
        <v>42842</v>
      </c>
      <c r="F41" s="23">
        <v>45330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7"/>
      <c r="T41" s="26"/>
    </row>
    <row r="42" spans="1:20" ht="15.6" thickTop="1" thickBot="1" x14ac:dyDescent="0.35">
      <c r="A42" s="1" t="s">
        <v>4</v>
      </c>
      <c r="B42" s="21">
        <v>-4470</v>
      </c>
      <c r="C42" s="22">
        <v>-3667.9999999999995</v>
      </c>
      <c r="D42" s="23">
        <v>-4380.0000000000009</v>
      </c>
      <c r="E42" s="23">
        <v>-4380</v>
      </c>
      <c r="F42" s="23">
        <v>-4959.9999999999991</v>
      </c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26"/>
    </row>
    <row r="43" spans="1:20" ht="15.6" thickTop="1" thickBot="1" x14ac:dyDescent="0.35">
      <c r="A43" s="1" t="s">
        <v>5</v>
      </c>
      <c r="B43" s="21">
        <v>2960</v>
      </c>
      <c r="C43" s="24">
        <v>3222</v>
      </c>
      <c r="D43" s="23">
        <v>3530</v>
      </c>
      <c r="E43" s="23">
        <v>3870</v>
      </c>
      <c r="F43" s="23">
        <v>4230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7"/>
      <c r="T43" s="26"/>
    </row>
    <row r="44" spans="1:20" ht="15.6" thickTop="1" thickBot="1" x14ac:dyDescent="0.35">
      <c r="A44" s="1" t="s">
        <v>6</v>
      </c>
      <c r="B44" s="21">
        <v>7430</v>
      </c>
      <c r="C44" s="24">
        <v>6890</v>
      </c>
      <c r="D44" s="23">
        <v>7910</v>
      </c>
      <c r="E44" s="23">
        <v>8250</v>
      </c>
      <c r="F44" s="23">
        <v>9190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7"/>
      <c r="T44" s="26"/>
    </row>
    <row r="45" spans="1:20" ht="15.6" thickTop="1" thickBot="1" x14ac:dyDescent="0.35">
      <c r="A45" s="1" t="s">
        <v>13</v>
      </c>
      <c r="B45" s="21">
        <v>-3002.4</v>
      </c>
      <c r="C45" s="22">
        <v>-4030.0000000000005</v>
      </c>
      <c r="D45" s="23">
        <v>-5212.7429789191374</v>
      </c>
      <c r="E45" s="23">
        <v>-3740</v>
      </c>
      <c r="F45" s="23">
        <v>-3070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7"/>
      <c r="T45" s="26"/>
    </row>
    <row r="46" spans="1:20" ht="15.6" thickTop="1" thickBot="1" x14ac:dyDescent="0.35">
      <c r="A46" s="1" t="s">
        <v>5</v>
      </c>
      <c r="B46" s="21">
        <v>847.6</v>
      </c>
      <c r="C46" s="24">
        <v>680</v>
      </c>
      <c r="D46" s="23">
        <v>977.25702108086296</v>
      </c>
      <c r="E46" s="23">
        <v>2370</v>
      </c>
      <c r="F46" s="23">
        <v>2730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7"/>
      <c r="T46" s="26"/>
    </row>
    <row r="47" spans="1:20" ht="15.6" thickTop="1" thickBot="1" x14ac:dyDescent="0.35">
      <c r="A47" s="1" t="s">
        <v>6</v>
      </c>
      <c r="B47" s="21">
        <v>3850</v>
      </c>
      <c r="C47" s="24">
        <v>4710</v>
      </c>
      <c r="D47" s="23">
        <v>6190</v>
      </c>
      <c r="E47" s="23">
        <v>6110</v>
      </c>
      <c r="F47" s="23">
        <v>5800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7"/>
      <c r="T47" s="26"/>
    </row>
    <row r="48" spans="1:20" ht="15.6" thickTop="1" thickBot="1" x14ac:dyDescent="0.35">
      <c r="A48" s="1" t="s">
        <v>7</v>
      </c>
      <c r="B48" s="21">
        <v>2262.4999999999995</v>
      </c>
      <c r="C48" s="22">
        <v>1953</v>
      </c>
      <c r="D48" s="23">
        <v>2029.9999999999998</v>
      </c>
      <c r="E48" s="23">
        <v>1875.0000000000002</v>
      </c>
      <c r="F48" s="23">
        <v>1410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7"/>
      <c r="T48" s="26"/>
    </row>
    <row r="49" spans="1:20" ht="15.6" thickTop="1" thickBot="1" x14ac:dyDescent="0.35">
      <c r="A49" s="1" t="s">
        <v>5</v>
      </c>
      <c r="B49" s="21">
        <v>2610</v>
      </c>
      <c r="C49" s="24">
        <v>2314</v>
      </c>
      <c r="D49" s="23">
        <v>2380</v>
      </c>
      <c r="E49" s="23">
        <v>2603</v>
      </c>
      <c r="F49" s="23">
        <v>2130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7"/>
      <c r="T49" s="26"/>
    </row>
    <row r="50" spans="1:20" ht="15.6" thickTop="1" thickBot="1" x14ac:dyDescent="0.35">
      <c r="A50" s="1" t="s">
        <v>6</v>
      </c>
      <c r="B50" s="21">
        <v>347.5</v>
      </c>
      <c r="C50" s="24">
        <v>361</v>
      </c>
      <c r="D50" s="23">
        <v>350</v>
      </c>
      <c r="E50" s="23">
        <v>728</v>
      </c>
      <c r="F50" s="23">
        <v>710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7"/>
      <c r="T50" s="26"/>
    </row>
    <row r="51" spans="1:20" ht="15.6" thickTop="1" thickBot="1" x14ac:dyDescent="0.35">
      <c r="A51" s="1" t="s">
        <v>9</v>
      </c>
      <c r="B51" s="17">
        <v>-18704.400000000001</v>
      </c>
      <c r="C51" s="18">
        <v>-4512</v>
      </c>
      <c r="D51" s="19">
        <v>19405.219854295061</v>
      </c>
      <c r="E51" s="19">
        <v>6470</v>
      </c>
      <c r="F51" s="19">
        <v>-2889.9999999999991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7"/>
      <c r="T51" s="26"/>
    </row>
    <row r="52" spans="1:20" ht="15.6" thickTop="1" thickBot="1" x14ac:dyDescent="0.35">
      <c r="A52" s="1" t="s">
        <v>30</v>
      </c>
      <c r="B52" s="17">
        <v>-41</v>
      </c>
      <c r="C52" s="17">
        <v>0</v>
      </c>
      <c r="D52" s="17">
        <v>-2</v>
      </c>
      <c r="E52" s="17">
        <v>-447</v>
      </c>
      <c r="F52" s="17">
        <v>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7"/>
      <c r="T52" s="26"/>
    </row>
    <row r="53" spans="1:20" ht="15.6" thickTop="1" thickBot="1" x14ac:dyDescent="0.35">
      <c r="A53" s="1" t="s">
        <v>29</v>
      </c>
      <c r="B53" s="17">
        <v>2427</v>
      </c>
      <c r="C53" s="17">
        <v>3157</v>
      </c>
      <c r="D53" s="17">
        <v>-921</v>
      </c>
      <c r="E53" s="17">
        <v>437</v>
      </c>
      <c r="F53" s="17">
        <v>2401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7"/>
      <c r="T53" s="26"/>
    </row>
    <row r="54" spans="1:20" ht="15.6" thickTop="1" thickBot="1" x14ac:dyDescent="0.35">
      <c r="A54" s="1" t="s">
        <v>31</v>
      </c>
      <c r="B54" s="21">
        <v>-1586</v>
      </c>
      <c r="C54" s="21">
        <v>208</v>
      </c>
      <c r="D54" s="21">
        <v>1630</v>
      </c>
      <c r="E54" s="21">
        <v>-685</v>
      </c>
      <c r="F54" s="21">
        <v>-2184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/>
      <c r="T54" s="26"/>
    </row>
    <row r="55" spans="1:20" ht="15.6" thickTop="1" thickBot="1" x14ac:dyDescent="0.35">
      <c r="A55" s="1" t="s">
        <v>32</v>
      </c>
      <c r="B55" s="21">
        <v>841</v>
      </c>
      <c r="C55" s="21">
        <v>3364</v>
      </c>
      <c r="D55" s="21">
        <v>709</v>
      </c>
      <c r="E55" s="21">
        <v>-248</v>
      </c>
      <c r="F55" s="21">
        <v>217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/>
      <c r="T55" s="26"/>
    </row>
    <row r="56" spans="1:20" ht="15.6" thickTop="1" thickBot="1" x14ac:dyDescent="0.35">
      <c r="A56" s="1" t="s">
        <v>33</v>
      </c>
      <c r="B56" s="21">
        <v>1125</v>
      </c>
      <c r="C56" s="21">
        <v>920</v>
      </c>
      <c r="D56" s="21">
        <v>171</v>
      </c>
      <c r="E56" s="21">
        <v>1049</v>
      </c>
      <c r="F56" s="21">
        <v>1181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7"/>
      <c r="T56" s="26"/>
    </row>
    <row r="57" spans="1:20" ht="15.6" thickTop="1" thickBot="1" x14ac:dyDescent="0.35">
      <c r="A57" s="1" t="s">
        <v>34</v>
      </c>
      <c r="B57" s="21">
        <v>1301</v>
      </c>
      <c r="C57" s="21">
        <v>2237</v>
      </c>
      <c r="D57" s="21">
        <v>-1092</v>
      </c>
      <c r="E57" s="21">
        <v>-613</v>
      </c>
      <c r="F57" s="21">
        <v>1220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26"/>
    </row>
    <row r="58" spans="1:20" ht="15.6" thickTop="1" thickBot="1" x14ac:dyDescent="0.35">
      <c r="A58" s="1" t="s">
        <v>35</v>
      </c>
      <c r="B58" s="21">
        <v>-54</v>
      </c>
      <c r="C58" s="21">
        <v>-112</v>
      </c>
      <c r="D58" s="21">
        <v>-16</v>
      </c>
      <c r="E58" s="21">
        <v>-118</v>
      </c>
      <c r="F58" s="21">
        <v>-8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/>
      <c r="T58" s="26"/>
    </row>
    <row r="59" spans="1:20" ht="15.6" thickTop="1" thickBot="1" x14ac:dyDescent="0.35">
      <c r="A59" s="1" t="s">
        <v>25</v>
      </c>
      <c r="B59" s="17">
        <v>-16369</v>
      </c>
      <c r="C59" s="17">
        <v>-1479</v>
      </c>
      <c r="D59" s="17">
        <v>18468</v>
      </c>
      <c r="E59" s="17">
        <v>6347</v>
      </c>
      <c r="F59" s="17">
        <v>-498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/>
      <c r="T59" s="26"/>
    </row>
    <row r="60" spans="1:20" ht="15" thickTop="1" x14ac:dyDescent="0.3">
      <c r="A60" s="3" t="s">
        <v>22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7"/>
      <c r="T60" s="26"/>
    </row>
    <row r="63" spans="1:20" ht="12.75" customHeight="1" x14ac:dyDescent="0.3"/>
    <row r="64" spans="1:20" ht="12.75" customHeight="1" x14ac:dyDescent="0.3"/>
    <row r="65" spans="1:26" ht="12.75" customHeight="1" x14ac:dyDescent="0.3"/>
    <row r="66" spans="1:26" ht="18" x14ac:dyDescent="0.35">
      <c r="A66" s="42" t="s">
        <v>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14"/>
      <c r="X66" s="14"/>
      <c r="Y66" s="14"/>
    </row>
    <row r="68" spans="1:26" ht="18.75" customHeight="1" thickBot="1" x14ac:dyDescent="0.35">
      <c r="A68" s="1"/>
      <c r="B68" s="1">
        <v>2000</v>
      </c>
      <c r="C68" s="1">
        <v>2001</v>
      </c>
      <c r="D68" s="1">
        <v>2002</v>
      </c>
      <c r="E68" s="1">
        <v>2003</v>
      </c>
      <c r="F68" s="1">
        <v>2004</v>
      </c>
      <c r="G68" s="1">
        <v>2005</v>
      </c>
      <c r="H68" s="1">
        <v>2006</v>
      </c>
      <c r="I68" s="1">
        <v>2007</v>
      </c>
      <c r="J68" s="1">
        <v>2008</v>
      </c>
      <c r="K68" s="1">
        <v>2009</v>
      </c>
      <c r="L68" s="1">
        <v>2010</v>
      </c>
      <c r="M68" s="1">
        <v>2011</v>
      </c>
      <c r="N68" s="1">
        <v>2012</v>
      </c>
      <c r="O68" s="1">
        <v>2013</v>
      </c>
      <c r="P68" s="1">
        <v>2014</v>
      </c>
      <c r="Q68" s="1">
        <v>2015</v>
      </c>
      <c r="R68" s="1">
        <v>2016</v>
      </c>
      <c r="S68" s="1">
        <v>2017</v>
      </c>
      <c r="T68" s="1">
        <v>2018</v>
      </c>
      <c r="U68" s="1">
        <v>2019</v>
      </c>
      <c r="V68" s="1">
        <v>2020</v>
      </c>
      <c r="W68" s="1">
        <v>2021</v>
      </c>
      <c r="X68" s="1">
        <v>2022</v>
      </c>
      <c r="Y68" s="1">
        <v>2023</v>
      </c>
      <c r="Z68" s="1">
        <v>2024</v>
      </c>
    </row>
    <row r="69" spans="1:26" ht="18.75" customHeight="1" thickTop="1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6" ht="18.75" customHeight="1" thickTop="1" thickBot="1" x14ac:dyDescent="0.35">
      <c r="A70" s="1" t="s">
        <v>14</v>
      </c>
      <c r="B70" s="4">
        <v>46.1</v>
      </c>
      <c r="C70" s="4">
        <v>38.232104204812984</v>
      </c>
      <c r="D70" s="4">
        <v>36.809174739376139</v>
      </c>
      <c r="E70" s="4">
        <v>31.772760064706706</v>
      </c>
      <c r="F70" s="4">
        <v>23.74214015913277</v>
      </c>
      <c r="G70" s="4">
        <v>16.078253132330449</v>
      </c>
      <c r="H70" s="4">
        <v>4.5521296755650482</v>
      </c>
      <c r="I70" s="4">
        <v>3.8459160781930506</v>
      </c>
      <c r="J70" s="4">
        <v>3.0954832656634923</v>
      </c>
      <c r="K70" s="4">
        <v>3.8670753337850949</v>
      </c>
      <c r="L70" s="4">
        <v>3.1146347183679017</v>
      </c>
      <c r="M70" s="4">
        <v>2.0152376402695187</v>
      </c>
      <c r="N70" s="4">
        <v>1.6186919247322815</v>
      </c>
      <c r="O70" s="4">
        <v>1.4791120470626955</v>
      </c>
      <c r="P70" s="4">
        <v>1.56277639219271</v>
      </c>
      <c r="Q70" s="4">
        <v>1.6070850256899201</v>
      </c>
      <c r="R70" s="10">
        <v>2.1297373269373665</v>
      </c>
      <c r="S70" s="10">
        <v>2.1005591981689902</v>
      </c>
      <c r="T70" s="10">
        <v>2.0594760037034305</v>
      </c>
      <c r="U70" s="4">
        <v>1.9808909246686861</v>
      </c>
      <c r="V70" s="37">
        <v>2.105510623334498</v>
      </c>
      <c r="W70" s="36">
        <v>1.8522365771251861</v>
      </c>
      <c r="X70" s="36">
        <v>1.3460607311011477</v>
      </c>
      <c r="Y70" s="36">
        <v>1.3460607311011477</v>
      </c>
      <c r="Z70" s="36">
        <v>1.1000000000000001</v>
      </c>
    </row>
    <row r="71" spans="1:26" ht="18.75" customHeight="1" thickTop="1" thickBot="1" x14ac:dyDescent="0.35">
      <c r="A71" s="1" t="s">
        <v>15</v>
      </c>
      <c r="B71" s="4">
        <v>112</v>
      </c>
      <c r="C71" s="4">
        <v>113.5</v>
      </c>
      <c r="D71" s="4">
        <v>113.2</v>
      </c>
      <c r="E71" s="4">
        <v>89.7</v>
      </c>
      <c r="F71" s="4">
        <v>64</v>
      </c>
      <c r="G71" s="4">
        <v>35.200000000000003</v>
      </c>
      <c r="H71" s="4">
        <v>9.8000000000000007</v>
      </c>
      <c r="I71" s="4">
        <v>8.6</v>
      </c>
      <c r="J71" s="4">
        <v>6.8</v>
      </c>
      <c r="K71" s="4">
        <v>12.1</v>
      </c>
      <c r="L71" s="4">
        <v>9.1</v>
      </c>
      <c r="M71" s="4">
        <v>5.7</v>
      </c>
      <c r="N71" s="4">
        <v>4.9000000000000004</v>
      </c>
      <c r="O71" s="4">
        <v>4.9000000000000004</v>
      </c>
      <c r="P71" s="4">
        <v>5.86</v>
      </c>
      <c r="Q71" s="4">
        <v>7.94</v>
      </c>
      <c r="R71" s="10">
        <v>11.76</v>
      </c>
      <c r="S71" s="10">
        <v>10.62</v>
      </c>
      <c r="T71" s="10">
        <v>9</v>
      </c>
      <c r="U71" s="4">
        <v>9.940079375372882</v>
      </c>
      <c r="V71" s="37">
        <v>13.927017611456277</v>
      </c>
      <c r="W71" s="37">
        <v>8.2395661625934675</v>
      </c>
      <c r="X71" s="37">
        <v>4.3828497184928548</v>
      </c>
      <c r="Y71" s="37">
        <v>5.3654429100707306</v>
      </c>
      <c r="Z71" s="36">
        <v>5.3654429100707306</v>
      </c>
    </row>
    <row r="72" spans="1:26" ht="18.75" customHeight="1" thickTop="1" thickBot="1" x14ac:dyDescent="0.35">
      <c r="A72" s="1" t="s">
        <v>16</v>
      </c>
      <c r="B72" s="4">
        <v>41.2</v>
      </c>
      <c r="C72" s="4">
        <v>33.683189467259567</v>
      </c>
      <c r="D72" s="4">
        <v>32.546580614888718</v>
      </c>
      <c r="E72" s="4">
        <v>35.414933605289072</v>
      </c>
      <c r="F72" s="4">
        <v>37.069552963734637</v>
      </c>
      <c r="G72" s="4">
        <v>45.678662264150951</v>
      </c>
      <c r="H72" s="4">
        <v>46.569350884060071</v>
      </c>
      <c r="I72" s="4">
        <v>44.564570120530739</v>
      </c>
      <c r="J72" s="4">
        <v>45.490579142810532</v>
      </c>
      <c r="K72" s="4">
        <v>32.046233094631958</v>
      </c>
      <c r="L72" s="4">
        <v>34.126517000007553</v>
      </c>
      <c r="M72" s="4">
        <v>35.058730099154147</v>
      </c>
      <c r="N72" s="4">
        <v>33.271252570435735</v>
      </c>
      <c r="O72" s="4">
        <v>29.889210029619878</v>
      </c>
      <c r="P72" s="4">
        <v>26.646278918447265</v>
      </c>
      <c r="Q72" s="4">
        <v>20.242885555378994</v>
      </c>
      <c r="R72" s="10">
        <v>18.116876996254415</v>
      </c>
      <c r="S72" s="10">
        <v>19.842359274556454</v>
      </c>
      <c r="T72" s="10">
        <v>22.816690962647442</v>
      </c>
      <c r="U72" s="4">
        <v>19.928320990840952</v>
      </c>
      <c r="V72" s="37">
        <v>15.117505598002118</v>
      </c>
      <c r="W72" s="38">
        <v>22.479782801357835</v>
      </c>
      <c r="X72" s="38">
        <v>30.7</v>
      </c>
      <c r="Y72" s="36">
        <v>24</v>
      </c>
      <c r="Z72" s="36">
        <v>19.8</v>
      </c>
    </row>
    <row r="73" spans="1:26" ht="18.75" customHeight="1" thickTop="1" thickBot="1" x14ac:dyDescent="0.35">
      <c r="A73" s="1" t="s">
        <v>17</v>
      </c>
      <c r="B73" s="4">
        <v>21.4</v>
      </c>
      <c r="C73" s="4">
        <v>20.075180922486705</v>
      </c>
      <c r="D73" s="4">
        <v>23.556441214272603</v>
      </c>
      <c r="E73" s="4">
        <v>22.095217892811927</v>
      </c>
      <c r="F73" s="4">
        <v>23.730171709393964</v>
      </c>
      <c r="G73" s="4">
        <v>23.045090872004081</v>
      </c>
      <c r="H73" s="4">
        <v>20.684851247525636</v>
      </c>
      <c r="I73" s="4">
        <v>23.381820804213511</v>
      </c>
      <c r="J73" s="4">
        <v>27.196467030052276</v>
      </c>
      <c r="K73" s="4">
        <v>32.652937499313197</v>
      </c>
      <c r="L73" s="4">
        <v>28.576323449303192</v>
      </c>
      <c r="M73" s="4">
        <v>27.210054286109003</v>
      </c>
      <c r="N73" s="4">
        <v>27.47593036657241</v>
      </c>
      <c r="O73" s="4">
        <v>28.634337813065656</v>
      </c>
      <c r="P73" s="4">
        <v>29.860535476633181</v>
      </c>
      <c r="Q73" s="4">
        <v>33.87011513745432</v>
      </c>
      <c r="R73" s="10">
        <v>33.317192430989778</v>
      </c>
      <c r="S73" s="10">
        <v>31.662678232014297</v>
      </c>
      <c r="T73" s="10">
        <v>30.895224642676329</v>
      </c>
      <c r="U73" s="4">
        <v>28.029193036896004</v>
      </c>
      <c r="V73" s="37">
        <v>26.007607013649352</v>
      </c>
      <c r="W73" s="36">
        <v>23.797131691960349</v>
      </c>
      <c r="X73" s="36">
        <v>20.696348790448475</v>
      </c>
      <c r="Y73" s="36">
        <v>20.8</v>
      </c>
      <c r="Z73" s="36">
        <v>20.243534480358914</v>
      </c>
    </row>
    <row r="74" spans="1:26" ht="18.75" customHeight="1" thickTop="1" thickBot="1" x14ac:dyDescent="0.35">
      <c r="A74" s="1" t="s">
        <v>18</v>
      </c>
      <c r="B74" s="4">
        <v>16.3</v>
      </c>
      <c r="C74" s="4">
        <v>11.890165881942627</v>
      </c>
      <c r="D74" s="4">
        <v>7.1043235408123726</v>
      </c>
      <c r="E74" s="4">
        <v>12.027199887466592</v>
      </c>
      <c r="F74" s="4">
        <v>12.099014645046349</v>
      </c>
      <c r="G74" s="4">
        <v>19.809051325854156</v>
      </c>
      <c r="H74" s="4">
        <v>23.520284509656996</v>
      </c>
      <c r="I74" s="4">
        <v>21.456755028866606</v>
      </c>
      <c r="J74" s="4">
        <v>19.093894091693347</v>
      </c>
      <c r="K74" s="4">
        <v>0.26742891522133294</v>
      </c>
      <c r="L74" s="4">
        <v>6.8352054178922756</v>
      </c>
      <c r="M74" s="4">
        <v>8.12774390851947</v>
      </c>
      <c r="N74" s="4">
        <v>5.4681491624933294</v>
      </c>
      <c r="O74" s="4">
        <v>0.50203597005101208</v>
      </c>
      <c r="P74" s="4">
        <v>-3.8816269318264442</v>
      </c>
      <c r="Q74" s="4">
        <v>-14.52176929339478</v>
      </c>
      <c r="R74" s="10">
        <v>-14.507555982065684</v>
      </c>
      <c r="S74" s="10">
        <v>-11.759234759165633</v>
      </c>
      <c r="T74" s="10">
        <v>-8.6954511050024532</v>
      </c>
      <c r="U74" s="10">
        <v>-8.6954511050024532</v>
      </c>
      <c r="V74" s="37">
        <v>-11.336991494634512</v>
      </c>
      <c r="W74" s="36">
        <v>-2.4231056642472715</v>
      </c>
      <c r="X74" s="36">
        <v>8.5658410160982115</v>
      </c>
      <c r="Y74" s="36">
        <v>2.6</v>
      </c>
      <c r="Z74" s="36">
        <v>-1.1000000000000001</v>
      </c>
    </row>
    <row r="75" spans="1:26" ht="18.75" customHeight="1" thickTop="1" thickBot="1" x14ac:dyDescent="0.35">
      <c r="A75" s="1" t="s">
        <v>19</v>
      </c>
      <c r="B75" s="12">
        <v>11.9</v>
      </c>
      <c r="C75" s="12">
        <v>17.96</v>
      </c>
      <c r="D75" s="12">
        <v>23.11</v>
      </c>
      <c r="E75" s="12">
        <v>32.92</v>
      </c>
      <c r="F75" s="12">
        <v>43.11</v>
      </c>
      <c r="G75" s="12">
        <v>56.18</v>
      </c>
      <c r="H75" s="12">
        <v>77.78</v>
      </c>
      <c r="I75" s="12">
        <v>110.18</v>
      </c>
      <c r="J75" s="12">
        <v>143.1</v>
      </c>
      <c r="K75" s="12">
        <v>148.91</v>
      </c>
      <c r="L75" s="12">
        <v>162.22</v>
      </c>
      <c r="M75" s="12">
        <v>182.22</v>
      </c>
      <c r="N75" s="12">
        <v>190.66</v>
      </c>
      <c r="O75" s="12">
        <v>194.01</v>
      </c>
      <c r="P75" s="12">
        <v>178.94</v>
      </c>
      <c r="Q75" s="12">
        <v>144.13300000000001</v>
      </c>
      <c r="R75" s="13">
        <v>114.137</v>
      </c>
      <c r="S75" s="13">
        <v>97.331999999999994</v>
      </c>
      <c r="T75" s="13">
        <v>79.882000000000005</v>
      </c>
      <c r="U75" s="12">
        <v>62.758000000000003</v>
      </c>
      <c r="V75" s="39">
        <v>48.167000000000002</v>
      </c>
      <c r="W75" s="40">
        <v>45.295999999999999</v>
      </c>
      <c r="X75" s="40">
        <v>60.994</v>
      </c>
      <c r="Y75" s="36">
        <v>68.98</v>
      </c>
      <c r="Z75" s="36">
        <v>68.277000000000001</v>
      </c>
    </row>
    <row r="76" spans="1:26" ht="18.75" customHeight="1" thickTop="1" thickBot="1" x14ac:dyDescent="0.35">
      <c r="A76" s="1" t="s">
        <v>28</v>
      </c>
      <c r="B76" s="4">
        <v>12.2</v>
      </c>
      <c r="C76" s="4">
        <v>18.100000000000001</v>
      </c>
      <c r="D76" s="4">
        <v>19.2</v>
      </c>
      <c r="E76" s="4">
        <v>24.3</v>
      </c>
      <c r="F76" s="4">
        <v>23.7</v>
      </c>
      <c r="G76" s="4">
        <v>27.4</v>
      </c>
      <c r="H76" s="4">
        <v>36.700000000000003</v>
      </c>
      <c r="I76" s="4">
        <v>39.700000000000003</v>
      </c>
      <c r="J76" s="4">
        <v>35</v>
      </c>
      <c r="K76" s="4">
        <v>36.4</v>
      </c>
      <c r="L76" s="4">
        <v>38.299999999999997</v>
      </c>
      <c r="M76" s="4">
        <v>36.799999999999997</v>
      </c>
      <c r="N76" s="4">
        <v>36.700000000000003</v>
      </c>
      <c r="O76" s="4">
        <v>35.4</v>
      </c>
      <c r="P76" s="4">
        <v>30.1</v>
      </c>
      <c r="Q76" s="4">
        <v>27.2</v>
      </c>
      <c r="R76" s="10">
        <v>22.7</v>
      </c>
      <c r="S76" s="10">
        <v>19.399999999999999</v>
      </c>
      <c r="T76" s="10">
        <v>16</v>
      </c>
      <c r="U76" s="4">
        <v>13.9</v>
      </c>
      <c r="V76" s="37">
        <v>13.472943992648126</v>
      </c>
      <c r="W76" s="36">
        <v>12.262012661943071</v>
      </c>
      <c r="X76" s="41">
        <v>15.679</v>
      </c>
      <c r="Y76" s="36">
        <v>16.100000000000001</v>
      </c>
      <c r="Z76" s="36">
        <v>15</v>
      </c>
    </row>
    <row r="77" spans="1:26" ht="15" thickTop="1" x14ac:dyDescent="0.3">
      <c r="A77" t="s">
        <v>23</v>
      </c>
      <c r="R77" s="11"/>
      <c r="S77" s="11"/>
      <c r="T77" s="11"/>
    </row>
    <row r="78" spans="1:26" x14ac:dyDescent="0.3">
      <c r="A78" s="6"/>
      <c r="B78" s="6"/>
    </row>
    <row r="79" spans="1:26" x14ac:dyDescent="0.3">
      <c r="A79" s="7"/>
      <c r="B79" s="6"/>
      <c r="V79" s="5"/>
      <c r="W79" s="5"/>
      <c r="X79" s="5"/>
      <c r="Y79" s="5"/>
    </row>
    <row r="80" spans="1:26" x14ac:dyDescent="0.3">
      <c r="A80" s="7"/>
      <c r="B80" s="6"/>
      <c r="S80" s="5"/>
      <c r="T80" s="5"/>
      <c r="U80" s="5"/>
      <c r="V80" s="5"/>
      <c r="W80" s="5"/>
      <c r="X80" s="5"/>
      <c r="Y80" s="5"/>
    </row>
    <row r="81" spans="1:25" x14ac:dyDescent="0.3">
      <c r="A81" s="7"/>
      <c r="B81" s="6"/>
      <c r="R81" s="5"/>
      <c r="S81" s="5"/>
      <c r="T81" s="5"/>
      <c r="U81" s="5"/>
      <c r="V81" s="5"/>
      <c r="W81" s="5"/>
      <c r="X81" s="5"/>
      <c r="Y81" s="5"/>
    </row>
    <row r="82" spans="1:25" x14ac:dyDescent="0.3">
      <c r="A82" s="7"/>
      <c r="B82" s="6"/>
      <c r="S82" s="5"/>
      <c r="T82" s="5"/>
      <c r="U82" s="5"/>
      <c r="V82" s="5"/>
      <c r="W82" s="5"/>
      <c r="X82" s="5"/>
      <c r="Y82" s="5"/>
    </row>
    <row r="83" spans="1:25" x14ac:dyDescent="0.3">
      <c r="A83" s="7"/>
      <c r="B83" s="6"/>
      <c r="R83" s="5"/>
      <c r="S83" s="5"/>
      <c r="T83" s="5"/>
      <c r="U83" s="5"/>
      <c r="V83" s="5"/>
      <c r="W83" s="5"/>
      <c r="X83" s="5"/>
      <c r="Y83" s="5"/>
    </row>
    <row r="84" spans="1:25" x14ac:dyDescent="0.3">
      <c r="A84" s="7"/>
      <c r="B84" s="6"/>
      <c r="R84" s="5"/>
      <c r="S84" s="5"/>
      <c r="T84" s="5"/>
      <c r="V84" s="5"/>
      <c r="W84" s="5"/>
      <c r="X84" s="5"/>
      <c r="Y84" s="5"/>
    </row>
    <row r="85" spans="1:25" x14ac:dyDescent="0.3">
      <c r="A85" s="7"/>
      <c r="B85" s="6"/>
      <c r="R85" s="5"/>
      <c r="S85" s="5"/>
      <c r="T85" s="5"/>
      <c r="U85" s="5"/>
      <c r="V85" s="5"/>
      <c r="W85" s="5"/>
      <c r="X85" s="5"/>
      <c r="Y85" s="5"/>
    </row>
    <row r="86" spans="1:25" x14ac:dyDescent="0.3">
      <c r="A86" s="8"/>
      <c r="B86" s="6"/>
      <c r="R86" s="5"/>
      <c r="S86" s="5"/>
      <c r="T86" s="5"/>
    </row>
    <row r="87" spans="1:25" x14ac:dyDescent="0.3">
      <c r="A87" s="9"/>
      <c r="B87" s="6"/>
      <c r="R87" s="5"/>
      <c r="S87" s="5"/>
      <c r="T87" s="5"/>
      <c r="U87" s="5"/>
      <c r="V87" s="5"/>
      <c r="W87" s="5"/>
      <c r="X87" s="5"/>
    </row>
    <row r="88" spans="1:25" x14ac:dyDescent="0.3">
      <c r="A88" s="9"/>
      <c r="B88" s="6"/>
      <c r="R88" s="5"/>
      <c r="S88" s="5"/>
      <c r="T88" s="5"/>
      <c r="U88" s="5"/>
      <c r="V88" s="5"/>
      <c r="W88" s="5"/>
      <c r="X88" s="5"/>
    </row>
    <row r="89" spans="1:25" x14ac:dyDescent="0.3">
      <c r="A89" s="9"/>
      <c r="B89" s="6"/>
      <c r="S89" s="5"/>
      <c r="T89" s="5"/>
      <c r="U89" s="5"/>
      <c r="V89" s="5"/>
      <c r="W89" s="5"/>
      <c r="X89" s="5"/>
    </row>
    <row r="90" spans="1:25" x14ac:dyDescent="0.3">
      <c r="A90" s="6"/>
      <c r="B90" s="6"/>
    </row>
    <row r="91" spans="1:25" x14ac:dyDescent="0.3">
      <c r="A91" s="6"/>
      <c r="B91" s="6"/>
    </row>
    <row r="92" spans="1:25" x14ac:dyDescent="0.3">
      <c r="A92" s="6"/>
      <c r="B92" s="6"/>
    </row>
  </sheetData>
  <mergeCells count="3">
    <mergeCell ref="A66:V66"/>
    <mergeCell ref="A3:U3"/>
    <mergeCell ref="R7:U7"/>
  </mergeCells>
  <phoneticPr fontId="8" type="noConversion"/>
  <pageMargins left="0.7" right="0.7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ميزان المدفوعات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mhamed</dc:creator>
  <cp:lastModifiedBy>User</cp:lastModifiedBy>
  <cp:lastPrinted>2022-10-12T20:59:48Z</cp:lastPrinted>
  <dcterms:created xsi:type="dcterms:W3CDTF">2022-03-15T08:17:59Z</dcterms:created>
  <dcterms:modified xsi:type="dcterms:W3CDTF">2025-12-24T13:25:15Z</dcterms:modified>
</cp:coreProperties>
</file>