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ite DGPP FINALE\2025\"/>
    </mc:Choice>
  </mc:AlternateContent>
  <xr:revisionPtr revIDLastSave="0" documentId="13_ncr:1_{81F1536D-4BED-4540-9916-0ABAD8F6264A}" xr6:coauthVersionLast="47" xr6:coauthVersionMax="47" xr10:uidLastSave="{00000000-0000-0000-0000-000000000000}"/>
  <bookViews>
    <workbookView xWindow="-108" yWindow="-108" windowWidth="23256" windowHeight="12576" xr2:uid="{DEFC2265-38F2-4967-89C7-5832D9172B23}"/>
  </bookViews>
  <sheets>
    <sheet name="Bilan énergétique 20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6" i="1" l="1"/>
  <c r="Z15" i="1"/>
  <c r="AA15" i="1"/>
  <c r="AA18" i="1"/>
  <c r="AA9" i="1"/>
  <c r="Z26" i="1"/>
  <c r="Z35" i="1"/>
  <c r="AA35" i="1"/>
  <c r="Z18" i="1"/>
  <c r="Z9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Y18" i="1"/>
  <c r="X18" i="1"/>
  <c r="W18" i="1"/>
  <c r="V18" i="1"/>
  <c r="U18" i="1"/>
  <c r="T18" i="1"/>
  <c r="R18" i="1"/>
  <c r="Q18" i="1"/>
  <c r="P18" i="1"/>
  <c r="O18" i="1"/>
  <c r="N18" i="1"/>
  <c r="M18" i="1"/>
  <c r="M15" i="1" s="1"/>
  <c r="L18" i="1"/>
  <c r="L15" i="1" s="1"/>
  <c r="K18" i="1"/>
  <c r="K15" i="1" s="1"/>
  <c r="J18" i="1"/>
  <c r="I18" i="1"/>
  <c r="H18" i="1"/>
  <c r="G18" i="1"/>
  <c r="G15" i="1" s="1"/>
  <c r="F18" i="1"/>
  <c r="F15" i="1" s="1"/>
  <c r="E18" i="1"/>
  <c r="D18" i="1"/>
  <c r="C18" i="1"/>
  <c r="Y15" i="1"/>
  <c r="X15" i="1"/>
  <c r="W15" i="1"/>
  <c r="V15" i="1"/>
  <c r="U15" i="1"/>
  <c r="T15" i="1"/>
  <c r="S15" i="1"/>
  <c r="R15" i="1"/>
  <c r="Q15" i="1"/>
  <c r="P15" i="1"/>
  <c r="O15" i="1"/>
  <c r="N15" i="1"/>
  <c r="J15" i="1"/>
  <c r="I15" i="1"/>
  <c r="H15" i="1"/>
  <c r="E15" i="1"/>
  <c r="D15" i="1"/>
  <c r="C15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<sst xmlns="http://schemas.openxmlformats.org/spreadsheetml/2006/main" count="37" uniqueCount="29">
  <si>
    <t>Production</t>
  </si>
  <si>
    <t>Production d'énergie "Primaire"</t>
  </si>
  <si>
    <t>Combustibles solides</t>
  </si>
  <si>
    <t>Pétrole brut et condensat</t>
  </si>
  <si>
    <t>Gaz naturel (*)</t>
  </si>
  <si>
    <t>GPL  champs(**)</t>
  </si>
  <si>
    <t>Electricité hydraulique</t>
  </si>
  <si>
    <t>Production d'énergie "Dérivée"</t>
  </si>
  <si>
    <t>Combustibles liquide</t>
  </si>
  <si>
    <t>Combustible gazeux</t>
  </si>
  <si>
    <t xml:space="preserve">            GNL</t>
  </si>
  <si>
    <t xml:space="preserve">            GPL (Dérivé)</t>
  </si>
  <si>
    <t xml:space="preserve">            Gaz de hauts fours et de cocker</t>
  </si>
  <si>
    <t xml:space="preserve">            Ethane</t>
  </si>
  <si>
    <t>Electricité</t>
  </si>
  <si>
    <t>Importation</t>
  </si>
  <si>
    <t xml:space="preserve">Importations d'énergie </t>
  </si>
  <si>
    <t>Houille et charbon</t>
  </si>
  <si>
    <t>Produits pétroliers</t>
  </si>
  <si>
    <t>GPL</t>
  </si>
  <si>
    <t>Coke sidérurgique</t>
  </si>
  <si>
    <t>Exportation</t>
  </si>
  <si>
    <t>Exportations d'énergie</t>
  </si>
  <si>
    <t xml:space="preserve">Gaz naturel </t>
  </si>
  <si>
    <t>GNL</t>
  </si>
  <si>
    <t>Source: Ministère de l'Energie et des Mines et des Energies Renouvelables</t>
  </si>
  <si>
    <t>Bilan Energétique National Algérie 2000-2024</t>
  </si>
  <si>
    <r>
      <t>Unit: 10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 xml:space="preserve"> TEP</t>
    </r>
  </si>
  <si>
    <r>
      <t>Unité: 10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 xml:space="preserve"> TEP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</si>
</sst>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8"/>
      <color theme="4" tint="-0.499984740745262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0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6" fontId="2" fillId="2" borderId="2" xfId="1" applyNumberFormat="1" applyFont="1" applyFill="1" applyBorder="1" applyAlignment="1">
      <alignment horizontal="right"/>
    </xf>
    <xf numFmtId="166" fontId="2" fillId="2" borderId="3" xfId="1" applyNumberFormat="1" applyFont="1" applyFill="1" applyBorder="1" applyAlignment="1">
      <alignment horizontal="right"/>
    </xf>
    <xf numFmtId="166" fontId="0" fillId="2" borderId="0" xfId="1" applyNumberFormat="1" applyFont="1" applyFill="1" applyBorder="1" applyAlignment="1">
      <alignment horizontal="right"/>
    </xf>
    <xf numFmtId="166" fontId="0" fillId="2" borderId="11" xfId="1" applyNumberFormat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right"/>
    </xf>
    <xf numFmtId="166" fontId="2" fillId="2" borderId="11" xfId="1" applyNumberFormat="1" applyFont="1" applyFill="1" applyBorder="1" applyAlignment="1">
      <alignment horizontal="right"/>
    </xf>
    <xf numFmtId="0" fontId="2" fillId="2" borderId="0" xfId="0" applyFont="1" applyFill="1"/>
    <xf numFmtId="166" fontId="0" fillId="2" borderId="0" xfId="1" applyNumberFormat="1" applyFont="1" applyFill="1" applyAlignment="1">
      <alignment horizontal="right"/>
    </xf>
    <xf numFmtId="166" fontId="0" fillId="2" borderId="5" xfId="1" applyNumberFormat="1" applyFont="1" applyFill="1" applyBorder="1" applyAlignment="1">
      <alignment horizontal="right"/>
    </xf>
    <xf numFmtId="166" fontId="0" fillId="2" borderId="6" xfId="1" applyNumberFormat="1" applyFont="1" applyFill="1" applyBorder="1" applyAlignment="1">
      <alignment horizontal="right"/>
    </xf>
    <xf numFmtId="0" fontId="5" fillId="2" borderId="0" xfId="0" applyFont="1" applyFill="1"/>
    <xf numFmtId="15" fontId="0" fillId="2" borderId="0" xfId="0" applyNumberFormat="1" applyFill="1"/>
    <xf numFmtId="0" fontId="3" fillId="3" borderId="0" xfId="0" applyFont="1" applyFill="1" applyAlignment="1">
      <alignment horizontal="left" vertical="center"/>
    </xf>
    <xf numFmtId="0" fontId="2" fillId="2" borderId="1" xfId="0" applyFont="1" applyFill="1" applyBorder="1"/>
    <xf numFmtId="0" fontId="0" fillId="2" borderId="10" xfId="0" applyFill="1" applyBorder="1"/>
    <xf numFmtId="0" fontId="2" fillId="2" borderId="10" xfId="0" applyFont="1" applyFill="1" applyBorder="1"/>
    <xf numFmtId="0" fontId="0" fillId="2" borderId="4" xfId="0" applyFill="1" applyBorder="1"/>
    <xf numFmtId="0" fontId="2" fillId="3" borderId="0" xfId="0" applyFont="1" applyFill="1" applyAlignment="1">
      <alignment horizontal="left" vertical="center"/>
    </xf>
    <xf numFmtId="166" fontId="0" fillId="2" borderId="0" xfId="0" applyNumberFormat="1" applyFill="1"/>
    <xf numFmtId="166" fontId="1" fillId="2" borderId="0" xfId="1" applyNumberFormat="1" applyFont="1" applyFill="1" applyBorder="1" applyAlignment="1">
      <alignment horizontal="right"/>
    </xf>
    <xf numFmtId="166" fontId="1" fillId="2" borderId="11" xfId="1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3835-F569-4341-AFC0-C90F29229CBC}">
  <sheetPr>
    <pageSetUpPr fitToPage="1"/>
  </sheetPr>
  <dimension ref="B1:AB46"/>
  <sheetViews>
    <sheetView tabSelected="1" topLeftCell="A17" zoomScale="84" zoomScaleNormal="84" workbookViewId="0">
      <selection activeCell="B49" sqref="B49"/>
    </sheetView>
  </sheetViews>
  <sheetFormatPr baseColWidth="10" defaultColWidth="11.44140625" defaultRowHeight="14.4" x14ac:dyDescent="0.3"/>
  <cols>
    <col min="1" max="1" width="4.5546875" style="1" customWidth="1"/>
    <col min="2" max="2" width="40" style="1" bestFit="1" customWidth="1"/>
    <col min="3" max="26" width="10.6640625" style="1" customWidth="1"/>
    <col min="27" max="16384" width="11.44140625" style="1"/>
  </cols>
  <sheetData>
    <row r="1" spans="2:27" x14ac:dyDescent="0.3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2:27" ht="15" thickBot="1" x14ac:dyDescent="0.3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7" ht="15" customHeight="1" x14ac:dyDescent="0.3">
      <c r="B3" s="31" t="s">
        <v>26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3"/>
    </row>
    <row r="4" spans="2:27" ht="15.75" customHeight="1" thickBot="1" x14ac:dyDescent="0.35"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6"/>
    </row>
    <row r="5" spans="2:27" ht="15" thickBot="1" x14ac:dyDescent="0.35"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2:27" ht="16.2" thickBot="1" x14ac:dyDescent="0.35">
      <c r="B6" s="4"/>
      <c r="C6" s="5">
        <v>2000</v>
      </c>
      <c r="D6" s="5">
        <v>2001</v>
      </c>
      <c r="E6" s="5">
        <v>2002</v>
      </c>
      <c r="F6" s="5">
        <v>2003</v>
      </c>
      <c r="G6" s="5">
        <v>2004</v>
      </c>
      <c r="H6" s="5">
        <v>2005</v>
      </c>
      <c r="I6" s="5">
        <v>2006</v>
      </c>
      <c r="J6" s="5">
        <v>2007</v>
      </c>
      <c r="K6" s="5">
        <v>2008</v>
      </c>
      <c r="L6" s="5">
        <v>2009</v>
      </c>
      <c r="M6" s="5">
        <v>2010</v>
      </c>
      <c r="N6" s="5">
        <v>2011</v>
      </c>
      <c r="O6" s="5">
        <v>2012</v>
      </c>
      <c r="P6" s="5">
        <v>2013</v>
      </c>
      <c r="Q6" s="5">
        <v>2014</v>
      </c>
      <c r="R6" s="5">
        <v>2015</v>
      </c>
      <c r="S6" s="5">
        <v>2016</v>
      </c>
      <c r="T6" s="5">
        <v>2017</v>
      </c>
      <c r="U6" s="5">
        <v>2018</v>
      </c>
      <c r="V6" s="5">
        <v>2019</v>
      </c>
      <c r="W6" s="5">
        <v>2020</v>
      </c>
      <c r="X6" s="5">
        <v>2021</v>
      </c>
      <c r="Y6" s="5">
        <v>2022</v>
      </c>
      <c r="Z6" s="5">
        <v>2023</v>
      </c>
      <c r="AA6" s="6">
        <v>2024</v>
      </c>
    </row>
    <row r="7" spans="2:27" x14ac:dyDescent="0.3">
      <c r="C7" s="7"/>
      <c r="D7" s="7"/>
      <c r="E7" s="7"/>
      <c r="F7" s="7"/>
      <c r="G7" s="7"/>
      <c r="H7" s="7"/>
      <c r="I7" s="7"/>
      <c r="J7" s="2"/>
      <c r="K7" s="7"/>
      <c r="L7" s="7"/>
      <c r="M7" s="7"/>
      <c r="N7" s="7"/>
      <c r="O7" s="7"/>
      <c r="P7" s="7"/>
      <c r="Q7" s="2"/>
      <c r="R7" s="2"/>
      <c r="S7" s="2"/>
      <c r="T7" s="2"/>
      <c r="U7" s="2"/>
      <c r="V7" s="2"/>
      <c r="W7" s="2"/>
    </row>
    <row r="8" spans="2:27" ht="16.2" thickBot="1" x14ac:dyDescent="0.35">
      <c r="B8" s="22" t="s">
        <v>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AA8" s="9" t="s">
        <v>27</v>
      </c>
    </row>
    <row r="9" spans="2:27" x14ac:dyDescent="0.3">
      <c r="B9" s="23" t="s">
        <v>1</v>
      </c>
      <c r="C9" s="10">
        <f t="shared" ref="C9:O9" si="0">SUM(C10:C14)</f>
        <v>153225</v>
      </c>
      <c r="D9" s="10">
        <f t="shared" si="0"/>
        <v>147262</v>
      </c>
      <c r="E9" s="10">
        <f t="shared" si="0"/>
        <v>154396</v>
      </c>
      <c r="F9" s="10">
        <f t="shared" si="0"/>
        <v>167610</v>
      </c>
      <c r="G9" s="10">
        <f t="shared" si="0"/>
        <v>170646</v>
      </c>
      <c r="H9" s="10">
        <f t="shared" si="0"/>
        <v>179710</v>
      </c>
      <c r="I9" s="10">
        <f t="shared" si="0"/>
        <v>177906</v>
      </c>
      <c r="J9" s="10">
        <f t="shared" si="0"/>
        <v>178035</v>
      </c>
      <c r="K9" s="10">
        <f t="shared" si="0"/>
        <v>175246</v>
      </c>
      <c r="L9" s="10">
        <f t="shared" si="0"/>
        <v>164375</v>
      </c>
      <c r="M9" s="10">
        <f t="shared" si="0"/>
        <v>162648</v>
      </c>
      <c r="N9" s="10">
        <f t="shared" si="0"/>
        <v>157664</v>
      </c>
      <c r="O9" s="10">
        <f t="shared" si="0"/>
        <v>155627</v>
      </c>
      <c r="P9" s="10">
        <f t="shared" ref="P9:AA9" si="1">SUM(P10:P14)</f>
        <v>148843</v>
      </c>
      <c r="Q9" s="10">
        <f t="shared" si="1"/>
        <v>155327</v>
      </c>
      <c r="R9" s="10">
        <f t="shared" si="1"/>
        <v>154878</v>
      </c>
      <c r="S9" s="10">
        <f t="shared" si="1"/>
        <v>166185</v>
      </c>
      <c r="T9" s="10">
        <f t="shared" si="1"/>
        <v>165862</v>
      </c>
      <c r="U9" s="10">
        <f t="shared" si="1"/>
        <v>165241</v>
      </c>
      <c r="V9" s="10">
        <f t="shared" si="1"/>
        <v>157573</v>
      </c>
      <c r="W9" s="10">
        <f t="shared" si="1"/>
        <v>144370</v>
      </c>
      <c r="X9" s="10">
        <f t="shared" si="1"/>
        <v>164440</v>
      </c>
      <c r="Y9" s="10">
        <f t="shared" si="1"/>
        <v>165372</v>
      </c>
      <c r="Z9" s="10">
        <f t="shared" si="1"/>
        <v>170251</v>
      </c>
      <c r="AA9" s="11">
        <f t="shared" si="1"/>
        <v>169541</v>
      </c>
    </row>
    <row r="10" spans="2:27" x14ac:dyDescent="0.3">
      <c r="B10" s="24" t="s">
        <v>2</v>
      </c>
      <c r="C10" s="12">
        <v>77</v>
      </c>
      <c r="D10" s="12">
        <v>77</v>
      </c>
      <c r="E10" s="12">
        <v>2</v>
      </c>
      <c r="F10" s="12">
        <v>2</v>
      </c>
      <c r="G10" s="12">
        <v>2</v>
      </c>
      <c r="H10" s="12">
        <v>77</v>
      </c>
      <c r="I10" s="12">
        <v>69</v>
      </c>
      <c r="J10" s="12">
        <v>69</v>
      </c>
      <c r="K10" s="12">
        <v>50</v>
      </c>
      <c r="L10" s="12">
        <v>57</v>
      </c>
      <c r="M10" s="12">
        <v>52</v>
      </c>
      <c r="N10" s="12">
        <v>16</v>
      </c>
      <c r="O10" s="12">
        <v>16</v>
      </c>
      <c r="P10" s="12">
        <v>22</v>
      </c>
      <c r="Q10" s="12">
        <v>6</v>
      </c>
      <c r="R10" s="12">
        <v>6</v>
      </c>
      <c r="S10" s="12">
        <v>6</v>
      </c>
      <c r="T10" s="12">
        <v>10</v>
      </c>
      <c r="U10" s="12">
        <v>22</v>
      </c>
      <c r="V10" s="12">
        <v>10</v>
      </c>
      <c r="W10" s="12">
        <v>10</v>
      </c>
      <c r="X10" s="12">
        <v>2</v>
      </c>
      <c r="Y10" s="12">
        <v>18</v>
      </c>
      <c r="Z10" s="12">
        <v>8</v>
      </c>
      <c r="AA10" s="13">
        <v>16</v>
      </c>
    </row>
    <row r="11" spans="2:27" x14ac:dyDescent="0.3">
      <c r="B11" s="24" t="s">
        <v>3</v>
      </c>
      <c r="C11" s="12">
        <v>64443</v>
      </c>
      <c r="D11" s="12">
        <v>62862</v>
      </c>
      <c r="E11" s="12">
        <v>67691</v>
      </c>
      <c r="F11" s="12">
        <v>76842</v>
      </c>
      <c r="G11" s="12">
        <v>81760</v>
      </c>
      <c r="H11" s="12">
        <v>84741</v>
      </c>
      <c r="I11" s="12">
        <v>85036</v>
      </c>
      <c r="J11" s="12">
        <v>85193</v>
      </c>
      <c r="K11" s="12">
        <v>82558</v>
      </c>
      <c r="L11" s="12">
        <v>76044</v>
      </c>
      <c r="M11" s="12">
        <v>73248</v>
      </c>
      <c r="N11" s="12">
        <v>71051</v>
      </c>
      <c r="O11" s="12">
        <v>66876</v>
      </c>
      <c r="P11" s="12">
        <v>64413</v>
      </c>
      <c r="Q11" s="12">
        <v>67107</v>
      </c>
      <c r="R11" s="12">
        <v>65135</v>
      </c>
      <c r="S11" s="12">
        <v>66642</v>
      </c>
      <c r="T11" s="12">
        <v>65000</v>
      </c>
      <c r="U11" s="12">
        <v>63582</v>
      </c>
      <c r="V11" s="12">
        <v>62805</v>
      </c>
      <c r="W11" s="12">
        <v>55563</v>
      </c>
      <c r="X11" s="12">
        <v>55796</v>
      </c>
      <c r="Y11" s="12">
        <v>59500</v>
      </c>
      <c r="Z11" s="12">
        <v>60281</v>
      </c>
      <c r="AA11" s="13">
        <v>61026</v>
      </c>
    </row>
    <row r="12" spans="2:27" x14ac:dyDescent="0.3">
      <c r="B12" s="24" t="s">
        <v>4</v>
      </c>
      <c r="C12" s="12">
        <v>79010</v>
      </c>
      <c r="D12" s="12">
        <v>74353</v>
      </c>
      <c r="E12" s="12">
        <v>76476</v>
      </c>
      <c r="F12" s="12">
        <v>80703</v>
      </c>
      <c r="G12" s="12">
        <v>79153</v>
      </c>
      <c r="H12" s="12">
        <v>85020</v>
      </c>
      <c r="I12" s="12">
        <v>83652</v>
      </c>
      <c r="J12" s="12">
        <v>83205</v>
      </c>
      <c r="K12" s="12">
        <v>82950</v>
      </c>
      <c r="L12" s="12">
        <v>78938</v>
      </c>
      <c r="M12" s="12">
        <v>80824</v>
      </c>
      <c r="N12" s="12">
        <v>78155</v>
      </c>
      <c r="O12" s="12">
        <v>81323</v>
      </c>
      <c r="P12" s="12">
        <v>77058</v>
      </c>
      <c r="Q12" s="12">
        <v>78715</v>
      </c>
      <c r="R12" s="12">
        <v>79931</v>
      </c>
      <c r="S12" s="12">
        <v>89731</v>
      </c>
      <c r="T12" s="12">
        <v>91286</v>
      </c>
      <c r="U12" s="12">
        <v>92106</v>
      </c>
      <c r="V12" s="12">
        <v>85380</v>
      </c>
      <c r="W12" s="12">
        <v>79944</v>
      </c>
      <c r="X12" s="12">
        <v>99260</v>
      </c>
      <c r="Y12" s="12">
        <v>95857</v>
      </c>
      <c r="Z12" s="12">
        <v>99680</v>
      </c>
      <c r="AA12" s="13">
        <v>98371</v>
      </c>
    </row>
    <row r="13" spans="2:27" x14ac:dyDescent="0.3">
      <c r="B13" s="24" t="s">
        <v>5</v>
      </c>
      <c r="C13" s="12">
        <v>9679</v>
      </c>
      <c r="D13" s="12">
        <v>9950</v>
      </c>
      <c r="E13" s="12">
        <v>10210</v>
      </c>
      <c r="F13" s="12">
        <v>9984</v>
      </c>
      <c r="G13" s="12">
        <v>9657</v>
      </c>
      <c r="H13" s="12">
        <v>9713</v>
      </c>
      <c r="I13" s="12">
        <v>9086</v>
      </c>
      <c r="J13" s="12">
        <v>9505</v>
      </c>
      <c r="K13" s="12">
        <v>9610</v>
      </c>
      <c r="L13" s="12">
        <v>9244</v>
      </c>
      <c r="M13" s="12">
        <v>8479</v>
      </c>
      <c r="N13" s="12">
        <v>8312</v>
      </c>
      <c r="O13" s="12">
        <v>7255</v>
      </c>
      <c r="P13" s="12">
        <v>7267</v>
      </c>
      <c r="Q13" s="12">
        <v>9439</v>
      </c>
      <c r="R13" s="12">
        <v>9753</v>
      </c>
      <c r="S13" s="12">
        <v>9726</v>
      </c>
      <c r="T13" s="12">
        <v>9416</v>
      </c>
      <c r="U13" s="12">
        <v>9343</v>
      </c>
      <c r="V13" s="12">
        <v>9186</v>
      </c>
      <c r="W13" s="12">
        <v>8686</v>
      </c>
      <c r="X13" s="12">
        <v>9222</v>
      </c>
      <c r="Y13" s="12">
        <v>9833</v>
      </c>
      <c r="Z13" s="12">
        <v>10111</v>
      </c>
      <c r="AA13" s="13">
        <v>9960</v>
      </c>
    </row>
    <row r="14" spans="2:27" s="16" customFormat="1" x14ac:dyDescent="0.3">
      <c r="B14" s="24" t="s">
        <v>6</v>
      </c>
      <c r="C14" s="12">
        <v>16</v>
      </c>
      <c r="D14" s="12">
        <v>20</v>
      </c>
      <c r="E14" s="12">
        <v>17</v>
      </c>
      <c r="F14" s="12">
        <v>79</v>
      </c>
      <c r="G14" s="12">
        <v>74</v>
      </c>
      <c r="H14" s="12">
        <v>159</v>
      </c>
      <c r="I14" s="12">
        <v>63</v>
      </c>
      <c r="J14" s="12">
        <v>63</v>
      </c>
      <c r="K14" s="12">
        <v>78</v>
      </c>
      <c r="L14" s="12">
        <v>92</v>
      </c>
      <c r="M14" s="12">
        <v>45</v>
      </c>
      <c r="N14" s="12">
        <v>130</v>
      </c>
      <c r="O14" s="12">
        <v>157</v>
      </c>
      <c r="P14" s="12">
        <v>83</v>
      </c>
      <c r="Q14" s="12">
        <v>60</v>
      </c>
      <c r="R14" s="12">
        <v>53</v>
      </c>
      <c r="S14" s="12">
        <v>80</v>
      </c>
      <c r="T14" s="12">
        <v>150</v>
      </c>
      <c r="U14" s="12">
        <v>188</v>
      </c>
      <c r="V14" s="12">
        <v>192</v>
      </c>
      <c r="W14" s="29">
        <v>167</v>
      </c>
      <c r="X14" s="29">
        <v>160</v>
      </c>
      <c r="Y14" s="29">
        <v>164</v>
      </c>
      <c r="Z14" s="29">
        <v>171</v>
      </c>
      <c r="AA14" s="30">
        <v>168</v>
      </c>
    </row>
    <row r="15" spans="2:27" x14ac:dyDescent="0.3">
      <c r="B15" s="25" t="s">
        <v>7</v>
      </c>
      <c r="C15" s="14">
        <f t="shared" ref="C15:Y15" si="2">SUM(C16,C17,C18,C23)</f>
        <v>57928</v>
      </c>
      <c r="D15" s="14">
        <f t="shared" si="2"/>
        <v>58011</v>
      </c>
      <c r="E15" s="14">
        <f t="shared" si="2"/>
        <v>58853</v>
      </c>
      <c r="F15" s="14">
        <f t="shared" si="2"/>
        <v>61416</v>
      </c>
      <c r="G15" s="14">
        <f t="shared" si="2"/>
        <v>54279</v>
      </c>
      <c r="H15" s="14">
        <f t="shared" si="2"/>
        <v>55430</v>
      </c>
      <c r="I15" s="14">
        <f t="shared" si="2"/>
        <v>55388</v>
      </c>
      <c r="J15" s="14">
        <f t="shared" si="2"/>
        <v>56875</v>
      </c>
      <c r="K15" s="14">
        <f t="shared" si="2"/>
        <v>57312</v>
      </c>
      <c r="L15" s="14">
        <f t="shared" si="2"/>
        <v>57993</v>
      </c>
      <c r="M15" s="14">
        <f t="shared" si="2"/>
        <v>59787</v>
      </c>
      <c r="N15" s="14">
        <f t="shared" si="2"/>
        <v>57864</v>
      </c>
      <c r="O15" s="14">
        <f t="shared" si="2"/>
        <v>53560</v>
      </c>
      <c r="P15" s="14">
        <f t="shared" si="2"/>
        <v>55213</v>
      </c>
      <c r="Q15" s="14">
        <f t="shared" si="2"/>
        <v>65374</v>
      </c>
      <c r="R15" s="14">
        <f t="shared" si="2"/>
        <v>63724</v>
      </c>
      <c r="S15" s="14">
        <f t="shared" si="2"/>
        <v>63092</v>
      </c>
      <c r="T15" s="14">
        <f t="shared" si="2"/>
        <v>64932</v>
      </c>
      <c r="U15" s="14">
        <f t="shared" si="2"/>
        <v>64681</v>
      </c>
      <c r="V15" s="14">
        <f t="shared" si="2"/>
        <v>66088</v>
      </c>
      <c r="W15" s="14">
        <f t="shared" si="2"/>
        <v>62142</v>
      </c>
      <c r="X15" s="14">
        <f t="shared" si="2"/>
        <v>67225</v>
      </c>
      <c r="Y15" s="14">
        <f t="shared" si="2"/>
        <v>67178</v>
      </c>
      <c r="Z15" s="14">
        <f>SUM(Z16,Z17,Z18,Z23)</f>
        <v>71774</v>
      </c>
      <c r="AA15" s="15">
        <f>SUM(AA16,AA17,AA18,AA23)</f>
        <v>72512</v>
      </c>
    </row>
    <row r="16" spans="2:27" s="16" customFormat="1" x14ac:dyDescent="0.3">
      <c r="B16" s="24" t="s">
        <v>2</v>
      </c>
      <c r="C16" s="12">
        <v>307</v>
      </c>
      <c r="D16" s="12">
        <v>331</v>
      </c>
      <c r="E16" s="12">
        <v>431</v>
      </c>
      <c r="F16" s="12">
        <v>430</v>
      </c>
      <c r="G16" s="12">
        <v>439</v>
      </c>
      <c r="H16" s="12">
        <v>398</v>
      </c>
      <c r="I16" s="12">
        <v>423</v>
      </c>
      <c r="J16" s="12">
        <v>419</v>
      </c>
      <c r="K16" s="12">
        <v>419</v>
      </c>
      <c r="L16" s="12">
        <v>139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4">
        <v>0</v>
      </c>
      <c r="X16" s="14">
        <v>0</v>
      </c>
      <c r="Y16" s="14">
        <v>0</v>
      </c>
      <c r="Z16" s="14">
        <v>0</v>
      </c>
      <c r="AA16" s="15">
        <v>0</v>
      </c>
    </row>
    <row r="17" spans="2:28" x14ac:dyDescent="0.3">
      <c r="B17" s="24" t="s">
        <v>8</v>
      </c>
      <c r="C17" s="12">
        <v>21923</v>
      </c>
      <c r="D17" s="12">
        <v>22827</v>
      </c>
      <c r="E17" s="12">
        <v>22222</v>
      </c>
      <c r="F17" s="12">
        <v>22442</v>
      </c>
      <c r="G17" s="12">
        <v>19456</v>
      </c>
      <c r="H17" s="12">
        <v>19820</v>
      </c>
      <c r="I17" s="12">
        <v>20560</v>
      </c>
      <c r="J17" s="12">
        <v>21055</v>
      </c>
      <c r="K17" s="12">
        <v>23788</v>
      </c>
      <c r="L17" s="12">
        <v>24311</v>
      </c>
      <c r="M17" s="12">
        <v>28325</v>
      </c>
      <c r="N17" s="12">
        <v>27165</v>
      </c>
      <c r="O17" s="12">
        <v>23626</v>
      </c>
      <c r="P17" s="12">
        <v>24515</v>
      </c>
      <c r="Q17" s="12">
        <v>31657</v>
      </c>
      <c r="R17" s="12">
        <v>30298</v>
      </c>
      <c r="S17" s="12">
        <v>29953</v>
      </c>
      <c r="T17" s="12">
        <v>29139</v>
      </c>
      <c r="U17" s="12">
        <v>30865</v>
      </c>
      <c r="V17" s="12">
        <v>29114</v>
      </c>
      <c r="W17" s="12">
        <v>28642</v>
      </c>
      <c r="X17" s="12">
        <v>28820</v>
      </c>
      <c r="Y17" s="12">
        <v>29972</v>
      </c>
      <c r="Z17" s="12">
        <v>30163</v>
      </c>
      <c r="AA17" s="13">
        <v>31495</v>
      </c>
    </row>
    <row r="18" spans="2:28" x14ac:dyDescent="0.3">
      <c r="B18" s="24" t="s">
        <v>9</v>
      </c>
      <c r="C18" s="12">
        <f>+C19+C20+C21+C22</f>
        <v>28294</v>
      </c>
      <c r="D18" s="12">
        <f>+D19+D20+D21+D22</f>
        <v>27076</v>
      </c>
      <c r="E18" s="12">
        <f>+E19+E20+E21+E22</f>
        <v>28049</v>
      </c>
      <c r="F18" s="12">
        <f t="shared" ref="F18:O18" si="3">+F19+F20+F21+F22</f>
        <v>29852</v>
      </c>
      <c r="G18" s="12">
        <f t="shared" si="3"/>
        <v>25190</v>
      </c>
      <c r="H18" s="12">
        <f t="shared" si="3"/>
        <v>25664</v>
      </c>
      <c r="I18" s="12">
        <f t="shared" si="3"/>
        <v>24229</v>
      </c>
      <c r="J18" s="12">
        <f t="shared" si="3"/>
        <v>25080</v>
      </c>
      <c r="K18" s="12">
        <f t="shared" si="3"/>
        <v>22025</v>
      </c>
      <c r="L18" s="12">
        <f t="shared" si="3"/>
        <v>22097</v>
      </c>
      <c r="M18" s="12">
        <f t="shared" si="3"/>
        <v>19747</v>
      </c>
      <c r="N18" s="12">
        <f t="shared" si="3"/>
        <v>17607</v>
      </c>
      <c r="O18" s="12">
        <f t="shared" si="3"/>
        <v>15587</v>
      </c>
      <c r="P18" s="12">
        <f>+P19+P20+P21+P22</f>
        <v>15686</v>
      </c>
      <c r="Q18" s="12">
        <f>+Q19+Q20+Q21+Q22</f>
        <v>18452</v>
      </c>
      <c r="R18" s="12">
        <f>+R19+R20+R21+R22</f>
        <v>17064</v>
      </c>
      <c r="S18" s="12">
        <v>16279</v>
      </c>
      <c r="T18" s="12">
        <f>T19+T20+T21</f>
        <v>18050</v>
      </c>
      <c r="U18" s="12">
        <f>U19+U20+U21</f>
        <v>15645</v>
      </c>
      <c r="V18" s="12">
        <f>V19+V20+V21</f>
        <v>18419</v>
      </c>
      <c r="W18" s="12">
        <f t="shared" ref="W18:AA18" si="4">W19+W20+W21</f>
        <v>15370</v>
      </c>
      <c r="X18" s="12">
        <f t="shared" si="4"/>
        <v>17908</v>
      </c>
      <c r="Y18" s="12">
        <f t="shared" si="4"/>
        <v>15354</v>
      </c>
      <c r="Z18" s="12">
        <f t="shared" si="4"/>
        <v>19117</v>
      </c>
      <c r="AA18" s="13">
        <f t="shared" si="4"/>
        <v>16882</v>
      </c>
    </row>
    <row r="19" spans="2:28" x14ac:dyDescent="0.3">
      <c r="B19" s="24" t="s">
        <v>10</v>
      </c>
      <c r="C19" s="12">
        <v>26477</v>
      </c>
      <c r="D19" s="12">
        <v>25250</v>
      </c>
      <c r="E19" s="12">
        <v>26331</v>
      </c>
      <c r="F19" s="12">
        <v>27961</v>
      </c>
      <c r="G19" s="12">
        <v>23902</v>
      </c>
      <c r="H19" s="12">
        <v>24142</v>
      </c>
      <c r="I19" s="12">
        <v>22961</v>
      </c>
      <c r="J19" s="12">
        <v>23516</v>
      </c>
      <c r="K19" s="12">
        <v>20500</v>
      </c>
      <c r="L19" s="12">
        <v>20704</v>
      </c>
      <c r="M19" s="12">
        <v>18252</v>
      </c>
      <c r="N19" s="12">
        <v>16173</v>
      </c>
      <c r="O19" s="12">
        <v>14321</v>
      </c>
      <c r="P19" s="12">
        <v>14660</v>
      </c>
      <c r="Q19" s="12">
        <v>16992</v>
      </c>
      <c r="R19" s="12">
        <v>15724</v>
      </c>
      <c r="S19" s="12">
        <v>14963</v>
      </c>
      <c r="T19" s="12">
        <v>15862</v>
      </c>
      <c r="U19" s="12">
        <v>13021</v>
      </c>
      <c r="V19" s="12">
        <v>15877</v>
      </c>
      <c r="W19" s="12">
        <v>13522</v>
      </c>
      <c r="X19" s="12">
        <v>15431</v>
      </c>
      <c r="Y19" s="12">
        <v>13340</v>
      </c>
      <c r="Z19" s="12">
        <v>16998</v>
      </c>
      <c r="AA19" s="13">
        <v>14679</v>
      </c>
    </row>
    <row r="20" spans="2:28" x14ac:dyDescent="0.3">
      <c r="B20" s="24" t="s">
        <v>11</v>
      </c>
      <c r="C20" s="12">
        <v>1499</v>
      </c>
      <c r="D20" s="12">
        <v>1515</v>
      </c>
      <c r="E20" s="12">
        <v>1353</v>
      </c>
      <c r="F20" s="12">
        <v>1581</v>
      </c>
      <c r="G20" s="12">
        <v>1245</v>
      </c>
      <c r="H20" s="12">
        <v>1251</v>
      </c>
      <c r="I20" s="12">
        <v>1155</v>
      </c>
      <c r="J20" s="12">
        <v>1251</v>
      </c>
      <c r="K20" s="12">
        <v>1226</v>
      </c>
      <c r="L20" s="12">
        <v>1194</v>
      </c>
      <c r="M20" s="12">
        <v>1152</v>
      </c>
      <c r="N20" s="12">
        <v>1145</v>
      </c>
      <c r="O20" s="12">
        <v>909</v>
      </c>
      <c r="P20" s="12">
        <v>958</v>
      </c>
      <c r="Q20" s="12">
        <v>1389</v>
      </c>
      <c r="R20" s="12">
        <v>1282</v>
      </c>
      <c r="S20" s="12">
        <v>1316</v>
      </c>
      <c r="T20" s="12">
        <v>1386</v>
      </c>
      <c r="U20" s="12">
        <v>1244</v>
      </c>
      <c r="V20" s="12">
        <v>1335</v>
      </c>
      <c r="W20" s="12">
        <v>1242</v>
      </c>
      <c r="X20" s="12">
        <v>1385</v>
      </c>
      <c r="Y20" s="12">
        <v>1323</v>
      </c>
      <c r="Z20" s="12">
        <v>1408</v>
      </c>
      <c r="AA20" s="13">
        <v>1385</v>
      </c>
    </row>
    <row r="21" spans="2:28" x14ac:dyDescent="0.3">
      <c r="B21" s="24" t="s">
        <v>12</v>
      </c>
      <c r="C21" s="12">
        <v>159</v>
      </c>
      <c r="D21" s="12">
        <v>167</v>
      </c>
      <c r="E21" s="12">
        <v>207</v>
      </c>
      <c r="F21" s="12">
        <v>204</v>
      </c>
      <c r="G21" s="12">
        <v>20</v>
      </c>
      <c r="H21" s="12">
        <v>190</v>
      </c>
      <c r="I21" s="12">
        <v>32</v>
      </c>
      <c r="J21" s="12">
        <v>232</v>
      </c>
      <c r="K21" s="12">
        <v>232</v>
      </c>
      <c r="L21" s="12">
        <v>140</v>
      </c>
      <c r="M21" s="12">
        <v>323</v>
      </c>
      <c r="N21" s="12">
        <v>289</v>
      </c>
      <c r="O21" s="12">
        <v>324</v>
      </c>
      <c r="P21" s="12">
        <v>68</v>
      </c>
      <c r="Q21" s="12">
        <v>71</v>
      </c>
      <c r="R21" s="12">
        <v>58</v>
      </c>
      <c r="S21" s="12">
        <v>0</v>
      </c>
      <c r="T21" s="12">
        <v>802</v>
      </c>
      <c r="U21" s="12">
        <v>1380</v>
      </c>
      <c r="V21" s="12">
        <v>1207</v>
      </c>
      <c r="W21" s="12">
        <v>606</v>
      </c>
      <c r="X21" s="12">
        <v>1092</v>
      </c>
      <c r="Y21" s="12">
        <v>691</v>
      </c>
      <c r="Z21" s="12">
        <v>711</v>
      </c>
      <c r="AA21" s="13">
        <v>818</v>
      </c>
    </row>
    <row r="22" spans="2:28" x14ac:dyDescent="0.3">
      <c r="B22" s="24" t="s">
        <v>13</v>
      </c>
      <c r="C22" s="12">
        <v>159</v>
      </c>
      <c r="D22" s="12">
        <v>144</v>
      </c>
      <c r="E22" s="12">
        <v>158</v>
      </c>
      <c r="F22" s="12">
        <v>106</v>
      </c>
      <c r="G22" s="12">
        <v>23</v>
      </c>
      <c r="H22" s="12">
        <v>81</v>
      </c>
      <c r="I22" s="12">
        <v>81</v>
      </c>
      <c r="J22" s="12">
        <v>81</v>
      </c>
      <c r="K22" s="12">
        <v>67</v>
      </c>
      <c r="L22" s="12">
        <v>59</v>
      </c>
      <c r="M22" s="12">
        <v>20</v>
      </c>
      <c r="N22" s="12">
        <v>0</v>
      </c>
      <c r="O22" s="12">
        <v>33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3">
        <v>0</v>
      </c>
    </row>
    <row r="23" spans="2:28" ht="15" thickBot="1" x14ac:dyDescent="0.35">
      <c r="B23" s="26" t="s">
        <v>14</v>
      </c>
      <c r="C23" s="18">
        <v>7404</v>
      </c>
      <c r="D23" s="18">
        <v>7777</v>
      </c>
      <c r="E23" s="18">
        <v>8151</v>
      </c>
      <c r="F23" s="18">
        <v>8692</v>
      </c>
      <c r="G23" s="18">
        <v>9194</v>
      </c>
      <c r="H23" s="18">
        <v>9548</v>
      </c>
      <c r="I23" s="18">
        <v>10176</v>
      </c>
      <c r="J23" s="18">
        <v>10321</v>
      </c>
      <c r="K23" s="18">
        <v>11080</v>
      </c>
      <c r="L23" s="18">
        <v>11446</v>
      </c>
      <c r="M23" s="18">
        <v>11715</v>
      </c>
      <c r="N23" s="18">
        <v>13092</v>
      </c>
      <c r="O23" s="18">
        <v>14347</v>
      </c>
      <c r="P23" s="18">
        <v>15012</v>
      </c>
      <c r="Q23" s="18">
        <v>15265</v>
      </c>
      <c r="R23" s="18">
        <v>16362</v>
      </c>
      <c r="S23" s="18">
        <v>16860</v>
      </c>
      <c r="T23" s="18">
        <v>17743</v>
      </c>
      <c r="U23" s="18">
        <v>18171</v>
      </c>
      <c r="V23" s="18">
        <v>18555</v>
      </c>
      <c r="W23" s="18">
        <v>18130</v>
      </c>
      <c r="X23" s="18">
        <v>20497</v>
      </c>
      <c r="Y23" s="18">
        <v>21852</v>
      </c>
      <c r="Z23" s="18">
        <v>22494</v>
      </c>
      <c r="AA23" s="19">
        <v>24135</v>
      </c>
    </row>
    <row r="24" spans="2:28" x14ac:dyDescent="0.3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7"/>
      <c r="Z24" s="17"/>
      <c r="AA24" s="17"/>
    </row>
    <row r="25" spans="2:28" ht="15" thickBot="1" x14ac:dyDescent="0.35">
      <c r="B25" s="27" t="s">
        <v>15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7"/>
      <c r="Z25" s="17"/>
      <c r="AA25" s="17"/>
    </row>
    <row r="26" spans="2:28" x14ac:dyDescent="0.3">
      <c r="B26" s="23" t="s">
        <v>16</v>
      </c>
      <c r="C26" s="10">
        <f>SUM(C27:C32)</f>
        <v>815</v>
      </c>
      <c r="D26" s="10">
        <f>SUM(D27:D32)</f>
        <v>792</v>
      </c>
      <c r="E26" s="10">
        <f>SUM(E27:E32)</f>
        <v>1279</v>
      </c>
      <c r="F26" s="10">
        <f t="shared" ref="F26:AA26" si="5">SUM(F27:F32)</f>
        <v>1352</v>
      </c>
      <c r="G26" s="10">
        <f t="shared" si="5"/>
        <v>1517</v>
      </c>
      <c r="H26" s="10">
        <f t="shared" si="5"/>
        <v>1186</v>
      </c>
      <c r="I26" s="10">
        <f t="shared" si="5"/>
        <v>1651</v>
      </c>
      <c r="J26" s="10">
        <f t="shared" si="5"/>
        <v>2045</v>
      </c>
      <c r="K26" s="10">
        <f t="shared" si="5"/>
        <v>1997</v>
      </c>
      <c r="L26" s="10">
        <f t="shared" si="5"/>
        <v>2133</v>
      </c>
      <c r="M26" s="10">
        <f t="shared" si="5"/>
        <v>1945</v>
      </c>
      <c r="N26" s="10">
        <f t="shared" si="5"/>
        <v>2998</v>
      </c>
      <c r="O26" s="10">
        <f t="shared" si="5"/>
        <v>5532</v>
      </c>
      <c r="P26" s="10">
        <f t="shared" si="5"/>
        <v>5924</v>
      </c>
      <c r="Q26" s="10">
        <f t="shared" si="5"/>
        <v>3974</v>
      </c>
      <c r="R26" s="10">
        <f t="shared" si="5"/>
        <v>4741</v>
      </c>
      <c r="S26" s="10">
        <f t="shared" si="5"/>
        <v>4125</v>
      </c>
      <c r="T26" s="10">
        <f t="shared" si="5"/>
        <v>4189</v>
      </c>
      <c r="U26" s="10">
        <f t="shared" si="5"/>
        <v>1547</v>
      </c>
      <c r="V26" s="10">
        <f t="shared" si="5"/>
        <v>3059</v>
      </c>
      <c r="W26" s="10">
        <f t="shared" si="5"/>
        <v>1975.7</v>
      </c>
      <c r="X26" s="10">
        <f t="shared" si="5"/>
        <v>1348.3</v>
      </c>
      <c r="Y26" s="10">
        <f t="shared" si="5"/>
        <v>922</v>
      </c>
      <c r="Z26" s="10">
        <f t="shared" si="5"/>
        <v>1064</v>
      </c>
      <c r="AA26" s="11">
        <f t="shared" si="5"/>
        <v>1157</v>
      </c>
      <c r="AB26" s="17"/>
    </row>
    <row r="27" spans="2:28" x14ac:dyDescent="0.3">
      <c r="B27" s="24" t="s">
        <v>17</v>
      </c>
      <c r="C27" s="12">
        <v>365</v>
      </c>
      <c r="D27" s="12">
        <v>410</v>
      </c>
      <c r="E27" s="12">
        <v>670</v>
      </c>
      <c r="F27" s="12">
        <v>595</v>
      </c>
      <c r="G27" s="12">
        <v>683</v>
      </c>
      <c r="H27" s="12">
        <v>517</v>
      </c>
      <c r="I27" s="12">
        <v>610</v>
      </c>
      <c r="J27" s="12">
        <v>508</v>
      </c>
      <c r="K27" s="12">
        <v>508</v>
      </c>
      <c r="L27" s="12">
        <v>102</v>
      </c>
      <c r="M27" s="12">
        <v>0</v>
      </c>
      <c r="N27" s="12">
        <v>0</v>
      </c>
      <c r="O27" s="12">
        <v>0</v>
      </c>
      <c r="P27" s="12">
        <v>0</v>
      </c>
      <c r="Q27" s="12">
        <v>11</v>
      </c>
      <c r="R27" s="12">
        <v>0</v>
      </c>
      <c r="S27" s="12"/>
      <c r="T27" s="12">
        <v>0</v>
      </c>
      <c r="U27" s="12">
        <v>12</v>
      </c>
      <c r="V27" s="12">
        <v>5</v>
      </c>
      <c r="W27" s="12">
        <v>4.7</v>
      </c>
      <c r="X27" s="12">
        <v>8.3000000000000007</v>
      </c>
      <c r="Y27" s="12">
        <v>0</v>
      </c>
      <c r="Z27" s="12">
        <v>0</v>
      </c>
      <c r="AA27" s="13">
        <v>0</v>
      </c>
      <c r="AB27" s="17"/>
    </row>
    <row r="28" spans="2:28" x14ac:dyDescent="0.3">
      <c r="B28" s="24" t="s">
        <v>3</v>
      </c>
      <c r="C28" s="12">
        <v>340</v>
      </c>
      <c r="D28" s="12">
        <v>230</v>
      </c>
      <c r="E28" s="12">
        <v>409</v>
      </c>
      <c r="F28" s="12">
        <v>430</v>
      </c>
      <c r="G28" s="12">
        <v>369</v>
      </c>
      <c r="H28" s="12">
        <v>325</v>
      </c>
      <c r="I28" s="12">
        <v>364</v>
      </c>
      <c r="J28" s="12">
        <v>395</v>
      </c>
      <c r="K28" s="12">
        <v>490</v>
      </c>
      <c r="L28" s="12">
        <v>403</v>
      </c>
      <c r="M28" s="12">
        <v>352</v>
      </c>
      <c r="N28" s="12">
        <v>227</v>
      </c>
      <c r="O28" s="12">
        <v>324</v>
      </c>
      <c r="P28" s="12">
        <v>161</v>
      </c>
      <c r="Q28" s="12">
        <v>323</v>
      </c>
      <c r="R28" s="12">
        <v>294</v>
      </c>
      <c r="S28" s="12">
        <v>257</v>
      </c>
      <c r="T28" s="12">
        <v>244</v>
      </c>
      <c r="U28" s="12">
        <v>224</v>
      </c>
      <c r="V28" s="12">
        <v>176</v>
      </c>
      <c r="W28" s="12">
        <v>0</v>
      </c>
      <c r="X28" s="12">
        <v>0</v>
      </c>
      <c r="Y28" s="12">
        <v>0</v>
      </c>
      <c r="Z28" s="12">
        <v>0</v>
      </c>
      <c r="AA28" s="13">
        <v>0</v>
      </c>
      <c r="AB28" s="17"/>
    </row>
    <row r="29" spans="2:28" x14ac:dyDescent="0.3">
      <c r="B29" s="24" t="s">
        <v>18</v>
      </c>
      <c r="C29" s="12">
        <v>2</v>
      </c>
      <c r="D29" s="12">
        <v>17</v>
      </c>
      <c r="E29" s="12">
        <v>67</v>
      </c>
      <c r="F29" s="12">
        <v>252</v>
      </c>
      <c r="G29" s="12">
        <v>365</v>
      </c>
      <c r="H29" s="12">
        <v>181</v>
      </c>
      <c r="I29" s="12">
        <v>518</v>
      </c>
      <c r="J29" s="12">
        <v>879</v>
      </c>
      <c r="K29" s="12">
        <v>738</v>
      </c>
      <c r="L29" s="12">
        <v>1374</v>
      </c>
      <c r="M29" s="12">
        <v>1089</v>
      </c>
      <c r="N29" s="12">
        <v>2326</v>
      </c>
      <c r="O29" s="12">
        <v>4707</v>
      </c>
      <c r="P29" s="12">
        <v>5519</v>
      </c>
      <c r="Q29" s="12">
        <v>3327</v>
      </c>
      <c r="R29" s="12">
        <v>4169</v>
      </c>
      <c r="S29" s="12">
        <v>3758</v>
      </c>
      <c r="T29" s="12">
        <v>3629</v>
      </c>
      <c r="U29" s="12">
        <v>875</v>
      </c>
      <c r="V29" s="12">
        <v>2481</v>
      </c>
      <c r="W29" s="12">
        <v>1727</v>
      </c>
      <c r="X29" s="12">
        <v>985</v>
      </c>
      <c r="Y29" s="12">
        <v>696</v>
      </c>
      <c r="Z29" s="12">
        <v>878</v>
      </c>
      <c r="AA29" s="13">
        <v>936</v>
      </c>
      <c r="AB29" s="17"/>
    </row>
    <row r="30" spans="2:28" x14ac:dyDescent="0.3">
      <c r="B30" s="24" t="s">
        <v>19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/>
      <c r="W30" s="12">
        <v>0</v>
      </c>
      <c r="X30" s="12">
        <v>0</v>
      </c>
      <c r="Y30" s="12">
        <v>0</v>
      </c>
      <c r="Z30" s="12">
        <v>0</v>
      </c>
      <c r="AA30" s="13">
        <v>0</v>
      </c>
      <c r="AB30" s="17"/>
    </row>
    <row r="31" spans="2:28" x14ac:dyDescent="0.3">
      <c r="B31" s="24" t="s">
        <v>14</v>
      </c>
      <c r="C31" s="12">
        <v>65</v>
      </c>
      <c r="D31" s="12">
        <v>62</v>
      </c>
      <c r="E31" s="12">
        <v>70</v>
      </c>
      <c r="F31" s="12">
        <v>66</v>
      </c>
      <c r="G31" s="12">
        <v>62</v>
      </c>
      <c r="H31" s="12">
        <v>103</v>
      </c>
      <c r="I31" s="12">
        <v>111</v>
      </c>
      <c r="J31" s="12">
        <v>78</v>
      </c>
      <c r="K31" s="12">
        <v>76</v>
      </c>
      <c r="L31" s="12">
        <v>100</v>
      </c>
      <c r="M31" s="12">
        <v>189</v>
      </c>
      <c r="N31" s="12">
        <v>170</v>
      </c>
      <c r="O31" s="12">
        <v>236</v>
      </c>
      <c r="P31" s="12">
        <v>74</v>
      </c>
      <c r="Q31" s="12">
        <v>164</v>
      </c>
      <c r="R31" s="12">
        <v>145</v>
      </c>
      <c r="S31" s="12">
        <v>61</v>
      </c>
      <c r="T31" s="12">
        <v>126</v>
      </c>
      <c r="U31" s="12">
        <v>121</v>
      </c>
      <c r="V31" s="12">
        <v>122</v>
      </c>
      <c r="W31" s="12">
        <v>118</v>
      </c>
      <c r="X31" s="12">
        <v>92</v>
      </c>
      <c r="Y31" s="12">
        <v>44</v>
      </c>
      <c r="Z31" s="12">
        <v>19</v>
      </c>
      <c r="AA31" s="13">
        <v>32</v>
      </c>
      <c r="AB31" s="17"/>
    </row>
    <row r="32" spans="2:28" x14ac:dyDescent="0.3">
      <c r="B32" s="24" t="s">
        <v>20</v>
      </c>
      <c r="C32" s="12">
        <v>43</v>
      </c>
      <c r="D32" s="12">
        <v>73</v>
      </c>
      <c r="E32" s="12">
        <v>63</v>
      </c>
      <c r="F32" s="12">
        <v>9</v>
      </c>
      <c r="G32" s="12">
        <v>38</v>
      </c>
      <c r="H32" s="12">
        <v>60</v>
      </c>
      <c r="I32" s="12">
        <v>48</v>
      </c>
      <c r="J32" s="12">
        <v>185</v>
      </c>
      <c r="K32" s="12">
        <v>185</v>
      </c>
      <c r="L32" s="12">
        <v>154</v>
      </c>
      <c r="M32" s="12">
        <v>315</v>
      </c>
      <c r="N32" s="12">
        <v>275</v>
      </c>
      <c r="O32" s="12">
        <v>265</v>
      </c>
      <c r="P32" s="12">
        <v>170</v>
      </c>
      <c r="Q32" s="12">
        <v>149</v>
      </c>
      <c r="R32" s="12">
        <v>133</v>
      </c>
      <c r="S32" s="12">
        <v>49</v>
      </c>
      <c r="T32" s="12">
        <v>190</v>
      </c>
      <c r="U32" s="12">
        <v>315</v>
      </c>
      <c r="V32" s="12">
        <v>275</v>
      </c>
      <c r="W32" s="12">
        <v>126</v>
      </c>
      <c r="X32" s="12">
        <v>263</v>
      </c>
      <c r="Y32" s="12">
        <v>182</v>
      </c>
      <c r="Z32" s="12">
        <v>167</v>
      </c>
      <c r="AA32" s="13">
        <v>189</v>
      </c>
      <c r="AB32" s="17"/>
    </row>
    <row r="33" spans="2:28" ht="15" thickBot="1" x14ac:dyDescent="0.35">
      <c r="B33" s="26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9"/>
    </row>
    <row r="34" spans="2:28" ht="15" thickBot="1" x14ac:dyDescent="0.35">
      <c r="B34" s="27" t="s">
        <v>21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7"/>
      <c r="Z34" s="17"/>
      <c r="AA34" s="17"/>
    </row>
    <row r="35" spans="2:28" x14ac:dyDescent="0.3">
      <c r="B35" s="23" t="s">
        <v>22</v>
      </c>
      <c r="C35" s="10">
        <f>SUM(C36:C42)</f>
        <v>124125</v>
      </c>
      <c r="D35" s="10">
        <f>SUM(D36:D42)</f>
        <v>119013</v>
      </c>
      <c r="E35" s="10">
        <f>+E36+E37+E38+E39+E40+E41+E42</f>
        <v>123001</v>
      </c>
      <c r="F35" s="10">
        <f>+F36+F37+F38+F39+F40+F41+F42</f>
        <v>132714</v>
      </c>
      <c r="G35" s="10">
        <f>+G36+G37+G38+G39+G40+G41+G42</f>
        <v>136891</v>
      </c>
      <c r="H35" s="10">
        <f>+H36+H37+H38+H39+H40+H41+H42</f>
        <v>145274</v>
      </c>
      <c r="I35" s="10">
        <f>+I36+I37+I38+I39+I40+I41+I42</f>
        <v>140715</v>
      </c>
      <c r="J35" s="10">
        <f t="shared" ref="J35:AA35" si="6">+J36+J37+J38+J39+J40+J41+J42</f>
        <v>138405</v>
      </c>
      <c r="K35" s="10">
        <f t="shared" si="6"/>
        <v>134725</v>
      </c>
      <c r="L35" s="10">
        <f t="shared" si="6"/>
        <v>121949</v>
      </c>
      <c r="M35" s="10">
        <f t="shared" si="6"/>
        <v>119751</v>
      </c>
      <c r="N35" s="10">
        <f t="shared" si="6"/>
        <v>114156</v>
      </c>
      <c r="O35" s="10">
        <f t="shared" si="6"/>
        <v>109786</v>
      </c>
      <c r="P35" s="10">
        <f t="shared" si="6"/>
        <v>101482</v>
      </c>
      <c r="Q35" s="10">
        <f t="shared" si="6"/>
        <v>100369</v>
      </c>
      <c r="R35" s="10">
        <f t="shared" si="6"/>
        <v>100192</v>
      </c>
      <c r="S35" s="10">
        <f t="shared" si="6"/>
        <v>110643</v>
      </c>
      <c r="T35" s="10">
        <f t="shared" si="6"/>
        <v>108257</v>
      </c>
      <c r="U35" s="10">
        <f t="shared" si="6"/>
        <v>100813</v>
      </c>
      <c r="V35" s="10">
        <f t="shared" si="6"/>
        <v>92043</v>
      </c>
      <c r="W35" s="10">
        <f t="shared" si="6"/>
        <v>81948</v>
      </c>
      <c r="X35" s="10">
        <f t="shared" si="6"/>
        <v>96489</v>
      </c>
      <c r="Y35" s="10">
        <f t="shared" si="6"/>
        <v>93678</v>
      </c>
      <c r="Z35" s="10">
        <f t="shared" si="6"/>
        <v>96927</v>
      </c>
      <c r="AA35" s="11">
        <f t="shared" si="6"/>
        <v>93467</v>
      </c>
      <c r="AB35" s="17"/>
    </row>
    <row r="36" spans="2:28" x14ac:dyDescent="0.3">
      <c r="B36" s="24" t="s">
        <v>20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3">
        <v>0</v>
      </c>
      <c r="AB36" s="17"/>
    </row>
    <row r="37" spans="2:28" x14ac:dyDescent="0.3">
      <c r="B37" s="24" t="s">
        <v>3</v>
      </c>
      <c r="C37" s="12">
        <v>41065</v>
      </c>
      <c r="D37" s="12">
        <v>39550</v>
      </c>
      <c r="E37" s="12">
        <v>44315</v>
      </c>
      <c r="F37" s="12">
        <v>52336</v>
      </c>
      <c r="G37" s="12">
        <v>60392</v>
      </c>
      <c r="H37" s="12">
        <v>64671</v>
      </c>
      <c r="I37" s="12">
        <v>63049</v>
      </c>
      <c r="J37" s="12">
        <v>61765</v>
      </c>
      <c r="K37" s="12">
        <v>57379</v>
      </c>
      <c r="L37" s="12">
        <v>49788</v>
      </c>
      <c r="M37" s="12">
        <v>42959</v>
      </c>
      <c r="N37" s="12">
        <v>42206</v>
      </c>
      <c r="O37" s="12">
        <v>40944</v>
      </c>
      <c r="P37" s="12">
        <v>37158</v>
      </c>
      <c r="Q37" s="12">
        <v>31416</v>
      </c>
      <c r="R37" s="12">
        <v>32349</v>
      </c>
      <c r="S37" s="12">
        <v>33722</v>
      </c>
      <c r="T37" s="12">
        <v>31973</v>
      </c>
      <c r="U37" s="12">
        <v>28765</v>
      </c>
      <c r="V37" s="12">
        <v>29417</v>
      </c>
      <c r="W37" s="12">
        <v>22141</v>
      </c>
      <c r="X37" s="12">
        <v>22451</v>
      </c>
      <c r="Y37" s="12">
        <v>24080</v>
      </c>
      <c r="Z37" s="12">
        <v>24334</v>
      </c>
      <c r="AA37" s="13">
        <v>23434</v>
      </c>
      <c r="AB37" s="17"/>
    </row>
    <row r="38" spans="2:28" x14ac:dyDescent="0.3">
      <c r="B38" s="24" t="s">
        <v>18</v>
      </c>
      <c r="C38" s="12">
        <v>14749</v>
      </c>
      <c r="D38" s="12">
        <v>15843</v>
      </c>
      <c r="E38" s="12">
        <v>13781</v>
      </c>
      <c r="F38" s="12">
        <v>13553</v>
      </c>
      <c r="G38" s="12">
        <v>10745</v>
      </c>
      <c r="H38" s="12">
        <v>10487</v>
      </c>
      <c r="I38" s="12">
        <v>10612</v>
      </c>
      <c r="J38" s="12">
        <v>10865</v>
      </c>
      <c r="K38" s="12">
        <v>11464</v>
      </c>
      <c r="L38" s="12">
        <v>11889</v>
      </c>
      <c r="M38" s="12">
        <v>15544</v>
      </c>
      <c r="N38" s="12">
        <v>14854</v>
      </c>
      <c r="O38" s="12">
        <v>13083</v>
      </c>
      <c r="P38" s="12">
        <v>13566</v>
      </c>
      <c r="Q38" s="12">
        <v>18091</v>
      </c>
      <c r="R38" s="12">
        <v>17651</v>
      </c>
      <c r="S38" s="12">
        <v>17177</v>
      </c>
      <c r="T38" s="12">
        <v>16863</v>
      </c>
      <c r="U38" s="12">
        <v>15504</v>
      </c>
      <c r="V38" s="12">
        <v>14661</v>
      </c>
      <c r="W38" s="12">
        <v>15807</v>
      </c>
      <c r="X38" s="12">
        <v>14728</v>
      </c>
      <c r="Y38" s="12">
        <v>15299</v>
      </c>
      <c r="Z38" s="12">
        <v>14877</v>
      </c>
      <c r="AA38" s="13">
        <v>15536</v>
      </c>
      <c r="AB38" s="17"/>
    </row>
    <row r="39" spans="2:28" x14ac:dyDescent="0.3">
      <c r="B39" s="24" t="s">
        <v>23</v>
      </c>
      <c r="C39" s="12">
        <v>32622</v>
      </c>
      <c r="D39" s="12">
        <v>28731</v>
      </c>
      <c r="E39" s="12">
        <v>29075</v>
      </c>
      <c r="F39" s="12">
        <v>29714</v>
      </c>
      <c r="G39" s="12">
        <v>33075</v>
      </c>
      <c r="H39" s="12">
        <v>37280</v>
      </c>
      <c r="I39" s="12">
        <v>35931</v>
      </c>
      <c r="J39" s="12">
        <v>33688</v>
      </c>
      <c r="K39" s="12">
        <v>36460</v>
      </c>
      <c r="L39" s="12">
        <v>31706</v>
      </c>
      <c r="M39" s="12">
        <v>35792</v>
      </c>
      <c r="N39" s="12">
        <v>33754</v>
      </c>
      <c r="O39" s="12">
        <v>35277</v>
      </c>
      <c r="P39" s="12">
        <v>30463</v>
      </c>
      <c r="Q39" s="12">
        <v>25587</v>
      </c>
      <c r="R39" s="12">
        <v>25548</v>
      </c>
      <c r="S39" s="12">
        <v>36325</v>
      </c>
      <c r="T39" s="12">
        <v>35527</v>
      </c>
      <c r="U39" s="12">
        <v>35865</v>
      </c>
      <c r="V39" s="12">
        <v>24858</v>
      </c>
      <c r="W39" s="12">
        <v>23849</v>
      </c>
      <c r="X39" s="12">
        <v>36827</v>
      </c>
      <c r="Y39" s="12">
        <v>33535</v>
      </c>
      <c r="Z39" s="12">
        <v>32589</v>
      </c>
      <c r="AA39" s="13">
        <v>31954</v>
      </c>
      <c r="AB39" s="17"/>
    </row>
    <row r="40" spans="2:28" x14ac:dyDescent="0.3">
      <c r="B40" s="24" t="s">
        <v>24</v>
      </c>
      <c r="C40" s="12">
        <v>26281</v>
      </c>
      <c r="D40" s="12">
        <v>25326</v>
      </c>
      <c r="E40" s="12">
        <v>26242</v>
      </c>
      <c r="F40" s="12">
        <v>27672</v>
      </c>
      <c r="G40" s="12">
        <v>24012</v>
      </c>
      <c r="H40" s="12">
        <v>23928</v>
      </c>
      <c r="I40" s="12">
        <v>22764</v>
      </c>
      <c r="J40" s="12">
        <v>23224</v>
      </c>
      <c r="K40" s="12">
        <v>20500</v>
      </c>
      <c r="L40" s="12">
        <v>20427</v>
      </c>
      <c r="M40" s="12">
        <v>18262</v>
      </c>
      <c r="N40" s="12">
        <v>16034</v>
      </c>
      <c r="O40" s="12">
        <v>14183</v>
      </c>
      <c r="P40" s="12">
        <v>14322</v>
      </c>
      <c r="Q40" s="12">
        <v>16580</v>
      </c>
      <c r="R40" s="12">
        <v>15566</v>
      </c>
      <c r="S40" s="12">
        <v>14672</v>
      </c>
      <c r="T40" s="12">
        <v>15507</v>
      </c>
      <c r="U40" s="12">
        <v>12728</v>
      </c>
      <c r="V40" s="12">
        <v>15565</v>
      </c>
      <c r="W40" s="12">
        <v>13441</v>
      </c>
      <c r="X40" s="12">
        <v>15156</v>
      </c>
      <c r="Y40" s="12">
        <v>12898</v>
      </c>
      <c r="Z40" s="12">
        <v>16883</v>
      </c>
      <c r="AA40" s="13">
        <v>14621</v>
      </c>
      <c r="AB40" s="17"/>
    </row>
    <row r="41" spans="2:28" x14ac:dyDescent="0.3">
      <c r="B41" s="24" t="s">
        <v>19</v>
      </c>
      <c r="C41" s="12">
        <v>9315</v>
      </c>
      <c r="D41" s="12">
        <v>9506</v>
      </c>
      <c r="E41" s="12">
        <v>9511</v>
      </c>
      <c r="F41" s="12">
        <v>9376</v>
      </c>
      <c r="G41" s="12">
        <v>8609</v>
      </c>
      <c r="H41" s="12">
        <v>8829</v>
      </c>
      <c r="I41" s="12">
        <v>8272</v>
      </c>
      <c r="J41" s="12">
        <v>8787</v>
      </c>
      <c r="K41" s="12">
        <v>8832</v>
      </c>
      <c r="L41" s="12">
        <v>8030</v>
      </c>
      <c r="M41" s="12">
        <v>6988</v>
      </c>
      <c r="N41" s="12">
        <v>7102</v>
      </c>
      <c r="O41" s="12">
        <v>6050</v>
      </c>
      <c r="P41" s="12">
        <v>5876</v>
      </c>
      <c r="Q41" s="12">
        <v>8486</v>
      </c>
      <c r="R41" s="12">
        <v>8925</v>
      </c>
      <c r="S41" s="12">
        <v>8626</v>
      </c>
      <c r="T41" s="12">
        <v>8180</v>
      </c>
      <c r="U41" s="12">
        <v>7808</v>
      </c>
      <c r="V41" s="12">
        <v>7387</v>
      </c>
      <c r="W41" s="12">
        <v>6577</v>
      </c>
      <c r="X41" s="12">
        <v>6957</v>
      </c>
      <c r="Y41" s="12">
        <v>7202</v>
      </c>
      <c r="Z41" s="12">
        <v>7647</v>
      </c>
      <c r="AA41" s="13">
        <v>7251</v>
      </c>
      <c r="AB41" s="17"/>
    </row>
    <row r="42" spans="2:28" ht="15" thickBot="1" x14ac:dyDescent="0.35">
      <c r="B42" s="26" t="s">
        <v>14</v>
      </c>
      <c r="C42" s="18">
        <v>93</v>
      </c>
      <c r="D42" s="18">
        <v>57</v>
      </c>
      <c r="E42" s="18">
        <v>77</v>
      </c>
      <c r="F42" s="18">
        <v>63</v>
      </c>
      <c r="G42" s="18">
        <v>58</v>
      </c>
      <c r="H42" s="18">
        <v>79</v>
      </c>
      <c r="I42" s="18">
        <v>87</v>
      </c>
      <c r="J42" s="18">
        <v>76</v>
      </c>
      <c r="K42" s="18">
        <v>90</v>
      </c>
      <c r="L42" s="18">
        <v>109</v>
      </c>
      <c r="M42" s="18">
        <v>206</v>
      </c>
      <c r="N42" s="18">
        <v>206</v>
      </c>
      <c r="O42" s="18">
        <v>249</v>
      </c>
      <c r="P42" s="18">
        <v>97</v>
      </c>
      <c r="Q42" s="18">
        <v>209</v>
      </c>
      <c r="R42" s="18">
        <v>153</v>
      </c>
      <c r="S42" s="18">
        <v>121</v>
      </c>
      <c r="T42" s="18">
        <v>207</v>
      </c>
      <c r="U42" s="18">
        <v>143</v>
      </c>
      <c r="V42" s="18">
        <v>155</v>
      </c>
      <c r="W42" s="18">
        <v>133</v>
      </c>
      <c r="X42" s="18">
        <v>370</v>
      </c>
      <c r="Y42" s="18">
        <v>664</v>
      </c>
      <c r="Z42" s="18">
        <v>597</v>
      </c>
      <c r="AA42" s="19">
        <v>671</v>
      </c>
      <c r="AB42" s="17"/>
    </row>
    <row r="43" spans="2:28" x14ac:dyDescent="0.3">
      <c r="B43" s="20" t="s">
        <v>25</v>
      </c>
      <c r="Z43" s="17"/>
      <c r="AA43" s="17"/>
      <c r="AB43" s="17"/>
    </row>
    <row r="44" spans="2:28" x14ac:dyDescent="0.3">
      <c r="B44" s="37" t="s">
        <v>28</v>
      </c>
      <c r="Z44" s="17"/>
      <c r="AA44" s="17"/>
      <c r="AB44" s="17"/>
    </row>
    <row r="45" spans="2:28" x14ac:dyDescent="0.3">
      <c r="Z45" s="28"/>
      <c r="AA45" s="28"/>
    </row>
    <row r="46" spans="2:28" x14ac:dyDescent="0.3">
      <c r="R46" s="21"/>
    </row>
  </sheetData>
  <mergeCells count="1">
    <mergeCell ref="B3:AA4"/>
  </mergeCells>
  <pageMargins left="0.23622047244094491" right="0.23622047244094491" top="0.74803149606299213" bottom="0.74803149606299213" header="0.31496062992125984" footer="0.31496062992125984"/>
  <pageSetup paperSize="9" scale="4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Bilan énergétique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2025-12-24T14:44:31Z</cp:lastPrinted>
  <dcterms:created xsi:type="dcterms:W3CDTF">2024-11-11T13:41:58Z</dcterms:created>
  <dcterms:modified xsi:type="dcterms:W3CDTF">2025-12-28T13:40:37Z</dcterms:modified>
</cp:coreProperties>
</file>