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76336E1B-3D1A-426F-AEFC-B71358FB0272}" xr6:coauthVersionLast="47" xr6:coauthVersionMax="47" xr10:uidLastSave="{00000000-0000-0000-0000-000000000000}"/>
  <bookViews>
    <workbookView xWindow="-108" yWindow="-108" windowWidth="23256" windowHeight="12576" xr2:uid="{DEFC2265-38F2-4967-89C7-5832D9172B23}"/>
  </bookViews>
  <sheets>
    <sheet name="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J15" i="2"/>
  <c r="D18" i="2"/>
  <c r="D15" i="2" s="1"/>
  <c r="E18" i="2"/>
  <c r="E15" i="2" s="1"/>
  <c r="F18" i="2"/>
  <c r="F15" i="2" s="1"/>
  <c r="G18" i="2"/>
  <c r="G15" i="2" s="1"/>
  <c r="H18" i="2"/>
  <c r="H15" i="2" s="1"/>
  <c r="I18" i="2"/>
  <c r="I15" i="2" s="1"/>
  <c r="K18" i="2"/>
  <c r="K15" i="2" s="1"/>
  <c r="L18" i="2"/>
  <c r="L15" i="2" s="1"/>
  <c r="M18" i="2"/>
  <c r="M15" i="2" s="1"/>
  <c r="N18" i="2"/>
  <c r="N15" i="2" s="1"/>
  <c r="O18" i="2"/>
  <c r="O15" i="2" s="1"/>
  <c r="P18" i="2"/>
  <c r="P15" i="2" s="1"/>
  <c r="Q18" i="2"/>
  <c r="Q15" i="2" s="1"/>
  <c r="R18" i="2"/>
  <c r="R15" i="2" s="1"/>
  <c r="S18" i="2"/>
  <c r="S15" i="2" s="1"/>
  <c r="T18" i="2"/>
  <c r="T15" i="2" s="1"/>
  <c r="U18" i="2"/>
  <c r="U15" i="2" s="1"/>
  <c r="V18" i="2"/>
  <c r="V15" i="2" s="1"/>
  <c r="W18" i="2"/>
  <c r="W15" i="2" s="1"/>
  <c r="X18" i="2"/>
  <c r="X15" i="2" s="1"/>
  <c r="Y18" i="2"/>
  <c r="Y15" i="2" s="1"/>
  <c r="Z18" i="2"/>
  <c r="Z15" i="2" s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</calcChain>
</file>

<file path=xl/sharedStrings.xml><?xml version="1.0" encoding="utf-8"?>
<sst xmlns="http://schemas.openxmlformats.org/spreadsheetml/2006/main" count="36" uniqueCount="28">
  <si>
    <t>الكهرباء</t>
  </si>
  <si>
    <t>غاز البترول المسال</t>
  </si>
  <si>
    <t>الغاز الطبيعي المسال</t>
  </si>
  <si>
    <t xml:space="preserve">الغاز الطبيعي </t>
  </si>
  <si>
    <t>المنتجات البترولية</t>
  </si>
  <si>
    <t>النفط الخام والمكثفات</t>
  </si>
  <si>
    <t>فحم الكوك لصناعة الصلب</t>
  </si>
  <si>
    <t>صادرات الطاقة</t>
  </si>
  <si>
    <t>الصادرات</t>
  </si>
  <si>
    <t>الفحم</t>
  </si>
  <si>
    <t>واردات الطاقة</t>
  </si>
  <si>
    <t>الواردات</t>
  </si>
  <si>
    <t xml:space="preserve">        الإيثان</t>
  </si>
  <si>
    <t xml:space="preserve">      الغاز من أفران  والكوكر </t>
  </si>
  <si>
    <t xml:space="preserve">       غاز البترول المسال (مشتق)</t>
  </si>
  <si>
    <t xml:space="preserve">         الغاز الطبيعي المسال</t>
  </si>
  <si>
    <t>الوقود الغازي</t>
  </si>
  <si>
    <t>الوقود السائل</t>
  </si>
  <si>
    <t>الوقود الصلب</t>
  </si>
  <si>
    <t>إنتاج الطاقة "المشتقة"</t>
  </si>
  <si>
    <t>كهرباء هيدروليكية</t>
  </si>
  <si>
    <t>حقول  غاز البترول المسال (**)</t>
  </si>
  <si>
    <t>الغاز الطبيعي (*)</t>
  </si>
  <si>
    <t>إنتاج الطاقة "الأولية"</t>
  </si>
  <si>
    <t>الإنتاج</t>
  </si>
  <si>
    <r>
      <rPr>
        <b/>
        <u/>
        <sz val="11"/>
        <color theme="1"/>
        <rFont val="Calibri"/>
        <family val="2"/>
        <scheme val="minor"/>
      </rPr>
      <t>المصدر:</t>
    </r>
    <r>
      <rPr>
        <sz val="11"/>
        <color theme="1"/>
        <rFont val="Calibri"/>
        <family val="2"/>
        <scheme val="minor"/>
      </rPr>
      <t xml:space="preserve"> وزارة الطاقة و المناجم و الطاقات المتجددة</t>
    </r>
  </si>
  <si>
    <r>
      <t xml:space="preserve"> 10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TEP</t>
    </r>
  </si>
  <si>
    <t>موازنة الطاقة الوطنية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</si>
</sst>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sz val="20"/>
      <color theme="1"/>
      <name val="Arial Unicode MS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2" borderId="0" xfId="1" applyNumberFormat="1" applyFont="1" applyFill="1" applyBorder="1" applyAlignment="1">
      <alignment vertical="center"/>
    </xf>
    <xf numFmtId="166" fontId="2" fillId="2" borderId="1" xfId="1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0" fontId="2" fillId="2" borderId="0" xfId="0" applyFont="1" applyFill="1"/>
    <xf numFmtId="166" fontId="0" fillId="2" borderId="2" xfId="1" applyNumberFormat="1" applyFont="1" applyFill="1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66" fontId="2" fillId="2" borderId="6" xfId="1" applyNumberFormat="1" applyFont="1" applyFill="1" applyBorder="1" applyAlignment="1">
      <alignment horizontal="right"/>
    </xf>
    <xf numFmtId="166" fontId="0" fillId="2" borderId="9" xfId="1" applyNumberFormat="1" applyFont="1" applyFill="1" applyBorder="1" applyAlignment="1">
      <alignment horizontal="right"/>
    </xf>
    <xf numFmtId="166" fontId="2" fillId="2" borderId="9" xfId="1" applyNumberFormat="1" applyFont="1" applyFill="1" applyBorder="1" applyAlignment="1">
      <alignment horizontal="right"/>
    </xf>
    <xf numFmtId="166" fontId="0" fillId="2" borderId="11" xfId="1" applyNumberFormat="1" applyFont="1" applyFill="1" applyBorder="1" applyAlignment="1">
      <alignment horizontal="right"/>
    </xf>
    <xf numFmtId="3" fontId="2" fillId="0" borderId="7" xfId="0" applyNumberFormat="1" applyFont="1" applyBorder="1"/>
    <xf numFmtId="3" fontId="0" fillId="0" borderId="8" xfId="0" applyNumberFormat="1" applyBorder="1"/>
    <xf numFmtId="3" fontId="0" fillId="0" borderId="10" xfId="0" applyNumberFormat="1" applyBorder="1"/>
    <xf numFmtId="166" fontId="2" fillId="2" borderId="7" xfId="1" applyNumberFormat="1" applyFont="1" applyFill="1" applyBorder="1" applyAlignment="1">
      <alignment horizontal="right"/>
    </xf>
    <xf numFmtId="166" fontId="0" fillId="2" borderId="8" xfId="1" applyNumberFormat="1" applyFont="1" applyFill="1" applyBorder="1" applyAlignment="1">
      <alignment horizontal="right"/>
    </xf>
    <xf numFmtId="166" fontId="0" fillId="2" borderId="1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6" xfId="0" applyFont="1" applyBorder="1"/>
    <xf numFmtId="0" fontId="0" fillId="0" borderId="9" xfId="0" applyBorder="1"/>
    <xf numFmtId="166" fontId="1" fillId="2" borderId="9" xfId="1" applyNumberFormat="1" applyFont="1" applyFill="1" applyBorder="1" applyAlignment="1">
      <alignment horizontal="right"/>
    </xf>
    <xf numFmtId="166" fontId="1" fillId="2" borderId="11" xfId="1" applyNumberFormat="1" applyFont="1" applyFill="1" applyBorder="1" applyAlignment="1">
      <alignment horizontal="right"/>
    </xf>
    <xf numFmtId="166" fontId="1" fillId="2" borderId="0" xfId="1" applyNumberFormat="1" applyFont="1" applyFill="1" applyBorder="1" applyAlignment="1">
      <alignment horizontal="right"/>
    </xf>
    <xf numFmtId="3" fontId="2" fillId="0" borderId="8" xfId="0" applyNumberFormat="1" applyFont="1" applyBorder="1"/>
    <xf numFmtId="3" fontId="2" fillId="0" borderId="1" xfId="0" applyNumberFormat="1" applyFont="1" applyBorder="1"/>
    <xf numFmtId="3" fontId="0" fillId="0" borderId="2" xfId="0" applyNumberFormat="1" applyBorder="1"/>
    <xf numFmtId="3" fontId="0" fillId="0" borderId="0" xfId="0" applyNumberFormat="1"/>
    <xf numFmtId="3" fontId="2" fillId="0" borderId="0" xfId="0" applyNumberFormat="1" applyFont="1"/>
    <xf numFmtId="166" fontId="2" fillId="2" borderId="8" xfId="1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8D96-507E-4284-970F-09B14F1FA55B}">
  <sheetPr>
    <pageSetUpPr fitToPage="1"/>
  </sheetPr>
  <dimension ref="B2:AA46"/>
  <sheetViews>
    <sheetView showGridLines="0" tabSelected="1" zoomScale="80" zoomScaleNormal="80" workbookViewId="0">
      <selection activeCell="B3" sqref="B3:AA3"/>
    </sheetView>
  </sheetViews>
  <sheetFormatPr baseColWidth="10" defaultRowHeight="14.4"/>
  <cols>
    <col min="2" max="2" width="11.44140625" customWidth="1"/>
    <col min="6" max="6" width="12.44140625" customWidth="1"/>
    <col min="7" max="7" width="12.6640625" customWidth="1"/>
    <col min="26" max="26" width="12.5546875" customWidth="1"/>
    <col min="27" max="27" width="23.109375" customWidth="1"/>
  </cols>
  <sheetData>
    <row r="2" spans="2:27" ht="15" thickBot="1"/>
    <row r="3" spans="2:27" ht="25.2" thickBot="1">
      <c r="B3" s="38" t="s">
        <v>27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0"/>
    </row>
    <row r="5" spans="2:27" ht="15" thickBot="1"/>
    <row r="6" spans="2:27" ht="30" customHeight="1" thickBot="1">
      <c r="B6" s="12">
        <v>2024</v>
      </c>
      <c r="C6" s="13">
        <v>2023</v>
      </c>
      <c r="D6" s="13">
        <v>2022</v>
      </c>
      <c r="E6" s="13">
        <v>2021</v>
      </c>
      <c r="F6" s="13">
        <v>2020</v>
      </c>
      <c r="G6" s="13">
        <v>2019</v>
      </c>
      <c r="H6" s="13">
        <v>2018</v>
      </c>
      <c r="I6" s="13">
        <v>2017</v>
      </c>
      <c r="J6" s="13">
        <v>2016</v>
      </c>
      <c r="K6" s="13">
        <v>2015</v>
      </c>
      <c r="L6" s="13">
        <v>2014</v>
      </c>
      <c r="M6" s="13">
        <v>2013</v>
      </c>
      <c r="N6" s="13">
        <v>2012</v>
      </c>
      <c r="O6" s="13">
        <v>2011</v>
      </c>
      <c r="P6" s="13">
        <v>2010</v>
      </c>
      <c r="Q6" s="13">
        <v>2009</v>
      </c>
      <c r="R6" s="13">
        <v>2008</v>
      </c>
      <c r="S6" s="13">
        <v>2007</v>
      </c>
      <c r="T6" s="13">
        <v>2006</v>
      </c>
      <c r="U6" s="13">
        <v>2005</v>
      </c>
      <c r="V6" s="13">
        <v>2004</v>
      </c>
      <c r="W6" s="13">
        <v>2003</v>
      </c>
      <c r="X6" s="13">
        <v>2002</v>
      </c>
      <c r="Y6" s="13">
        <v>2001</v>
      </c>
      <c r="Z6" s="13">
        <v>2000</v>
      </c>
      <c r="AA6" s="14"/>
    </row>
    <row r="7" spans="2:27">
      <c r="D7" s="1"/>
      <c r="E7" s="1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2"/>
      <c r="T7" s="3"/>
      <c r="U7" s="3"/>
      <c r="V7" s="3"/>
      <c r="W7" s="3"/>
      <c r="X7" s="3"/>
      <c r="Y7" s="3"/>
      <c r="Z7" s="3"/>
      <c r="AA7" s="3"/>
    </row>
    <row r="8" spans="2:27" ht="27.6" thickBot="1">
      <c r="B8" s="10" t="s">
        <v>26</v>
      </c>
      <c r="D8" s="8"/>
      <c r="E8" s="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5" t="s">
        <v>24</v>
      </c>
    </row>
    <row r="9" spans="2:27">
      <c r="B9" s="20">
        <v>169541</v>
      </c>
      <c r="C9" s="33">
        <v>170260</v>
      </c>
      <c r="D9" s="5">
        <f t="shared" ref="D9:Z9" si="0">SUM(D10:D14)</f>
        <v>165372</v>
      </c>
      <c r="E9" s="5">
        <f t="shared" si="0"/>
        <v>164440</v>
      </c>
      <c r="F9" s="5">
        <f t="shared" si="0"/>
        <v>144370</v>
      </c>
      <c r="G9" s="5">
        <f t="shared" si="0"/>
        <v>157573</v>
      </c>
      <c r="H9" s="5">
        <f t="shared" si="0"/>
        <v>165241</v>
      </c>
      <c r="I9" s="5">
        <f t="shared" si="0"/>
        <v>165862</v>
      </c>
      <c r="J9" s="5">
        <f t="shared" si="0"/>
        <v>166185</v>
      </c>
      <c r="K9" s="5">
        <f t="shared" si="0"/>
        <v>154878</v>
      </c>
      <c r="L9" s="5">
        <f t="shared" si="0"/>
        <v>155327</v>
      </c>
      <c r="M9" s="5">
        <f t="shared" si="0"/>
        <v>148843</v>
      </c>
      <c r="N9" s="5">
        <f t="shared" si="0"/>
        <v>155627</v>
      </c>
      <c r="O9" s="5">
        <f t="shared" si="0"/>
        <v>157664</v>
      </c>
      <c r="P9" s="5">
        <f t="shared" si="0"/>
        <v>162648</v>
      </c>
      <c r="Q9" s="5">
        <f t="shared" si="0"/>
        <v>164375</v>
      </c>
      <c r="R9" s="5">
        <f t="shared" si="0"/>
        <v>175246</v>
      </c>
      <c r="S9" s="5">
        <f t="shared" si="0"/>
        <v>178035</v>
      </c>
      <c r="T9" s="5">
        <f t="shared" si="0"/>
        <v>177906</v>
      </c>
      <c r="U9" s="5">
        <f t="shared" si="0"/>
        <v>179710</v>
      </c>
      <c r="V9" s="5">
        <f t="shared" si="0"/>
        <v>170646</v>
      </c>
      <c r="W9" s="5">
        <f t="shared" si="0"/>
        <v>167610</v>
      </c>
      <c r="X9" s="5">
        <f t="shared" si="0"/>
        <v>154396</v>
      </c>
      <c r="Y9" s="5">
        <f t="shared" si="0"/>
        <v>147262</v>
      </c>
      <c r="Z9" s="5">
        <f t="shared" si="0"/>
        <v>153225</v>
      </c>
      <c r="AA9" s="16" t="s">
        <v>23</v>
      </c>
    </row>
    <row r="10" spans="2:27">
      <c r="B10" s="21">
        <v>16</v>
      </c>
      <c r="C10" s="35">
        <v>8</v>
      </c>
      <c r="D10" s="6">
        <v>18</v>
      </c>
      <c r="E10" s="6">
        <v>2</v>
      </c>
      <c r="F10" s="6">
        <v>10</v>
      </c>
      <c r="G10" s="6">
        <v>10</v>
      </c>
      <c r="H10" s="6">
        <v>22</v>
      </c>
      <c r="I10" s="6">
        <v>10</v>
      </c>
      <c r="J10" s="6">
        <v>6</v>
      </c>
      <c r="K10" s="6">
        <v>6</v>
      </c>
      <c r="L10" s="6">
        <v>6</v>
      </c>
      <c r="M10" s="6">
        <v>22</v>
      </c>
      <c r="N10" s="6">
        <v>16</v>
      </c>
      <c r="O10" s="6">
        <v>16</v>
      </c>
      <c r="P10" s="6">
        <v>52</v>
      </c>
      <c r="Q10" s="6">
        <v>57</v>
      </c>
      <c r="R10" s="6">
        <v>50</v>
      </c>
      <c r="S10" s="6">
        <v>69</v>
      </c>
      <c r="T10" s="6">
        <v>69</v>
      </c>
      <c r="U10" s="6">
        <v>77</v>
      </c>
      <c r="V10" s="6">
        <v>2</v>
      </c>
      <c r="W10" s="6">
        <v>2</v>
      </c>
      <c r="X10" s="6">
        <v>2</v>
      </c>
      <c r="Y10" s="6">
        <v>77</v>
      </c>
      <c r="Z10" s="6">
        <v>77</v>
      </c>
      <c r="AA10" s="17" t="s">
        <v>18</v>
      </c>
    </row>
    <row r="11" spans="2:27">
      <c r="B11" s="21">
        <v>61026</v>
      </c>
      <c r="C11" s="35">
        <v>60281</v>
      </c>
      <c r="D11" s="6">
        <v>59500</v>
      </c>
      <c r="E11" s="6">
        <v>55796</v>
      </c>
      <c r="F11" s="6">
        <v>55563</v>
      </c>
      <c r="G11" s="6">
        <v>62805</v>
      </c>
      <c r="H11" s="6">
        <v>63582</v>
      </c>
      <c r="I11" s="6">
        <v>65000</v>
      </c>
      <c r="J11" s="6">
        <v>66642</v>
      </c>
      <c r="K11" s="6">
        <v>65135</v>
      </c>
      <c r="L11" s="6">
        <v>67107</v>
      </c>
      <c r="M11" s="6">
        <v>64413</v>
      </c>
      <c r="N11" s="6">
        <v>66876</v>
      </c>
      <c r="O11" s="6">
        <v>71051</v>
      </c>
      <c r="P11" s="6">
        <v>73248</v>
      </c>
      <c r="Q11" s="6">
        <v>76044</v>
      </c>
      <c r="R11" s="6">
        <v>82558</v>
      </c>
      <c r="S11" s="6">
        <v>85193</v>
      </c>
      <c r="T11" s="6">
        <v>85036</v>
      </c>
      <c r="U11" s="6">
        <v>84741</v>
      </c>
      <c r="V11" s="6">
        <v>81760</v>
      </c>
      <c r="W11" s="6">
        <v>76842</v>
      </c>
      <c r="X11" s="6">
        <v>67691</v>
      </c>
      <c r="Y11" s="6">
        <v>62862</v>
      </c>
      <c r="Z11" s="6">
        <v>64443</v>
      </c>
      <c r="AA11" s="17" t="s">
        <v>5</v>
      </c>
    </row>
    <row r="12" spans="2:27">
      <c r="B12" s="21">
        <v>98371</v>
      </c>
      <c r="C12" s="35">
        <v>99689</v>
      </c>
      <c r="D12" s="6">
        <v>95857</v>
      </c>
      <c r="E12" s="6">
        <v>99260</v>
      </c>
      <c r="F12" s="6">
        <v>79944</v>
      </c>
      <c r="G12" s="6">
        <v>85380</v>
      </c>
      <c r="H12" s="6">
        <v>92106</v>
      </c>
      <c r="I12" s="6">
        <v>91286</v>
      </c>
      <c r="J12" s="6">
        <v>89731</v>
      </c>
      <c r="K12" s="6">
        <v>79931</v>
      </c>
      <c r="L12" s="6">
        <v>78715</v>
      </c>
      <c r="M12" s="6">
        <v>77058</v>
      </c>
      <c r="N12" s="6">
        <v>81323</v>
      </c>
      <c r="O12" s="6">
        <v>78155</v>
      </c>
      <c r="P12" s="6">
        <v>80824</v>
      </c>
      <c r="Q12" s="6">
        <v>78938</v>
      </c>
      <c r="R12" s="6">
        <v>82950</v>
      </c>
      <c r="S12" s="6">
        <v>83205</v>
      </c>
      <c r="T12" s="6">
        <v>83652</v>
      </c>
      <c r="U12" s="6">
        <v>85020</v>
      </c>
      <c r="V12" s="6">
        <v>79153</v>
      </c>
      <c r="W12" s="6">
        <v>80703</v>
      </c>
      <c r="X12" s="6">
        <v>76476</v>
      </c>
      <c r="Y12" s="6">
        <v>74353</v>
      </c>
      <c r="Z12" s="6">
        <v>79010</v>
      </c>
      <c r="AA12" s="17" t="s">
        <v>22</v>
      </c>
    </row>
    <row r="13" spans="2:27">
      <c r="B13" s="21">
        <v>9960</v>
      </c>
      <c r="C13" s="35">
        <v>10111</v>
      </c>
      <c r="D13" s="6">
        <v>9833</v>
      </c>
      <c r="E13" s="6">
        <v>9222</v>
      </c>
      <c r="F13" s="6">
        <v>8686</v>
      </c>
      <c r="G13" s="6">
        <v>9186</v>
      </c>
      <c r="H13" s="6">
        <v>9343</v>
      </c>
      <c r="I13" s="6">
        <v>9416</v>
      </c>
      <c r="J13" s="6">
        <v>9726</v>
      </c>
      <c r="K13" s="6">
        <v>9753</v>
      </c>
      <c r="L13" s="6">
        <v>9439</v>
      </c>
      <c r="M13" s="6">
        <v>7267</v>
      </c>
      <c r="N13" s="6">
        <v>7255</v>
      </c>
      <c r="O13" s="6">
        <v>8312</v>
      </c>
      <c r="P13" s="6">
        <v>8479</v>
      </c>
      <c r="Q13" s="6">
        <v>9244</v>
      </c>
      <c r="R13" s="6">
        <v>9610</v>
      </c>
      <c r="S13" s="6">
        <v>9505</v>
      </c>
      <c r="T13" s="6">
        <v>9086</v>
      </c>
      <c r="U13" s="6">
        <v>9713</v>
      </c>
      <c r="V13" s="6">
        <v>9657</v>
      </c>
      <c r="W13" s="6">
        <v>9984</v>
      </c>
      <c r="X13" s="6">
        <v>10210</v>
      </c>
      <c r="Y13" s="6">
        <v>9950</v>
      </c>
      <c r="Z13" s="6">
        <v>9679</v>
      </c>
      <c r="AA13" s="17" t="s">
        <v>21</v>
      </c>
    </row>
    <row r="14" spans="2:27">
      <c r="B14" s="21">
        <v>168</v>
      </c>
      <c r="C14" s="35">
        <v>171</v>
      </c>
      <c r="D14" s="7">
        <v>164</v>
      </c>
      <c r="E14" s="7">
        <v>160</v>
      </c>
      <c r="F14" s="7">
        <v>167</v>
      </c>
      <c r="G14" s="6">
        <v>192</v>
      </c>
      <c r="H14" s="6">
        <v>188</v>
      </c>
      <c r="I14" s="6">
        <v>150</v>
      </c>
      <c r="J14" s="6">
        <v>80</v>
      </c>
      <c r="K14" s="6">
        <v>53</v>
      </c>
      <c r="L14" s="6">
        <v>60</v>
      </c>
      <c r="M14" s="6">
        <v>83</v>
      </c>
      <c r="N14" s="6">
        <v>157</v>
      </c>
      <c r="O14" s="6">
        <v>130</v>
      </c>
      <c r="P14" s="6">
        <v>45</v>
      </c>
      <c r="Q14" s="6">
        <v>92</v>
      </c>
      <c r="R14" s="6">
        <v>78</v>
      </c>
      <c r="S14" s="6">
        <v>63</v>
      </c>
      <c r="T14" s="6">
        <v>63</v>
      </c>
      <c r="U14" s="6">
        <v>159</v>
      </c>
      <c r="V14" s="6">
        <v>74</v>
      </c>
      <c r="W14" s="6">
        <v>79</v>
      </c>
      <c r="X14" s="6">
        <v>17</v>
      </c>
      <c r="Y14" s="6">
        <v>20</v>
      </c>
      <c r="Z14" s="6">
        <v>16</v>
      </c>
      <c r="AA14" s="17" t="s">
        <v>20</v>
      </c>
    </row>
    <row r="15" spans="2:27">
      <c r="B15" s="32">
        <v>72512</v>
      </c>
      <c r="C15" s="36">
        <v>71774</v>
      </c>
      <c r="D15" s="7">
        <f t="shared" ref="D15:Z15" si="1">SUM(D16,D17,D18,D23)</f>
        <v>67178</v>
      </c>
      <c r="E15" s="7">
        <f t="shared" si="1"/>
        <v>67225</v>
      </c>
      <c r="F15" s="7">
        <f t="shared" si="1"/>
        <v>62142</v>
      </c>
      <c r="G15" s="7">
        <f t="shared" si="1"/>
        <v>66088</v>
      </c>
      <c r="H15" s="7">
        <f t="shared" si="1"/>
        <v>64681</v>
      </c>
      <c r="I15" s="7">
        <f t="shared" si="1"/>
        <v>64932</v>
      </c>
      <c r="J15" s="7">
        <f t="shared" si="1"/>
        <v>63092</v>
      </c>
      <c r="K15" s="7">
        <f t="shared" si="1"/>
        <v>63724</v>
      </c>
      <c r="L15" s="7">
        <f t="shared" si="1"/>
        <v>65374</v>
      </c>
      <c r="M15" s="7">
        <f t="shared" si="1"/>
        <v>55213</v>
      </c>
      <c r="N15" s="7">
        <f t="shared" si="1"/>
        <v>53560</v>
      </c>
      <c r="O15" s="7">
        <f t="shared" si="1"/>
        <v>57864</v>
      </c>
      <c r="P15" s="7">
        <f t="shared" si="1"/>
        <v>59787</v>
      </c>
      <c r="Q15" s="7">
        <f t="shared" si="1"/>
        <v>57993</v>
      </c>
      <c r="R15" s="7">
        <f t="shared" si="1"/>
        <v>57312</v>
      </c>
      <c r="S15" s="7">
        <f t="shared" si="1"/>
        <v>56875</v>
      </c>
      <c r="T15" s="7">
        <f t="shared" si="1"/>
        <v>55388</v>
      </c>
      <c r="U15" s="7">
        <f t="shared" si="1"/>
        <v>55430</v>
      </c>
      <c r="V15" s="7">
        <f t="shared" si="1"/>
        <v>54279</v>
      </c>
      <c r="W15" s="7">
        <f t="shared" si="1"/>
        <v>61416</v>
      </c>
      <c r="X15" s="7">
        <f t="shared" si="1"/>
        <v>58853</v>
      </c>
      <c r="Y15" s="7">
        <f t="shared" si="1"/>
        <v>58011</v>
      </c>
      <c r="Z15" s="7">
        <f t="shared" si="1"/>
        <v>57928</v>
      </c>
      <c r="AA15" s="18" t="s">
        <v>19</v>
      </c>
    </row>
    <row r="16" spans="2:27">
      <c r="B16" s="37">
        <v>0</v>
      </c>
      <c r="C16" s="7">
        <v>0</v>
      </c>
      <c r="D16" s="7">
        <v>0</v>
      </c>
      <c r="E16" s="7">
        <v>0</v>
      </c>
      <c r="F16" s="7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139</v>
      </c>
      <c r="R16" s="6">
        <v>419</v>
      </c>
      <c r="S16" s="6">
        <v>419</v>
      </c>
      <c r="T16" s="6">
        <v>423</v>
      </c>
      <c r="U16" s="6">
        <v>398</v>
      </c>
      <c r="V16" s="6">
        <v>439</v>
      </c>
      <c r="W16" s="6">
        <v>430</v>
      </c>
      <c r="X16" s="6">
        <v>431</v>
      </c>
      <c r="Y16" s="6">
        <v>331</v>
      </c>
      <c r="Z16" s="6">
        <v>307</v>
      </c>
      <c r="AA16" s="17" t="s">
        <v>18</v>
      </c>
    </row>
    <row r="17" spans="2:27">
      <c r="B17" s="21">
        <v>31495</v>
      </c>
      <c r="C17" s="35">
        <v>30163</v>
      </c>
      <c r="D17" s="6">
        <v>29972</v>
      </c>
      <c r="E17" s="6">
        <v>28820</v>
      </c>
      <c r="F17" s="6">
        <v>28642</v>
      </c>
      <c r="G17" s="6">
        <v>29114</v>
      </c>
      <c r="H17" s="6">
        <v>30865</v>
      </c>
      <c r="I17" s="6">
        <v>29139</v>
      </c>
      <c r="J17" s="6">
        <v>29953</v>
      </c>
      <c r="K17" s="6">
        <v>30298</v>
      </c>
      <c r="L17" s="6">
        <v>31657</v>
      </c>
      <c r="M17" s="6">
        <v>24515</v>
      </c>
      <c r="N17" s="6">
        <v>23626</v>
      </c>
      <c r="O17" s="6">
        <v>27165</v>
      </c>
      <c r="P17" s="6">
        <v>28325</v>
      </c>
      <c r="Q17" s="6">
        <v>24311</v>
      </c>
      <c r="R17" s="6">
        <v>23788</v>
      </c>
      <c r="S17" s="6">
        <v>21055</v>
      </c>
      <c r="T17" s="6">
        <v>20560</v>
      </c>
      <c r="U17" s="6">
        <v>19820</v>
      </c>
      <c r="V17" s="6">
        <v>19456</v>
      </c>
      <c r="W17" s="6">
        <v>22442</v>
      </c>
      <c r="X17" s="6">
        <v>22222</v>
      </c>
      <c r="Y17" s="6">
        <v>22827</v>
      </c>
      <c r="Z17" s="6">
        <v>21923</v>
      </c>
      <c r="AA17" s="17" t="s">
        <v>17</v>
      </c>
    </row>
    <row r="18" spans="2:27">
      <c r="B18" s="21">
        <v>16882</v>
      </c>
      <c r="C18" s="35">
        <v>19117</v>
      </c>
      <c r="D18" s="6">
        <f t="shared" ref="D18:I18" si="2">D19+D20+D21</f>
        <v>15354</v>
      </c>
      <c r="E18" s="6">
        <f t="shared" si="2"/>
        <v>17908</v>
      </c>
      <c r="F18" s="6">
        <f t="shared" si="2"/>
        <v>15370</v>
      </c>
      <c r="G18" s="6">
        <f t="shared" si="2"/>
        <v>18419</v>
      </c>
      <c r="H18" s="6">
        <f t="shared" si="2"/>
        <v>15645</v>
      </c>
      <c r="I18" s="6">
        <f t="shared" si="2"/>
        <v>18050</v>
      </c>
      <c r="J18" s="6">
        <v>16279</v>
      </c>
      <c r="K18" s="6">
        <f t="shared" ref="K18:Z18" si="3">+K19+K20+K21+K22</f>
        <v>17064</v>
      </c>
      <c r="L18" s="6">
        <f t="shared" si="3"/>
        <v>18452</v>
      </c>
      <c r="M18" s="6">
        <f t="shared" si="3"/>
        <v>15686</v>
      </c>
      <c r="N18" s="6">
        <f t="shared" si="3"/>
        <v>15587</v>
      </c>
      <c r="O18" s="6">
        <f t="shared" si="3"/>
        <v>17607</v>
      </c>
      <c r="P18" s="6">
        <f t="shared" si="3"/>
        <v>19747</v>
      </c>
      <c r="Q18" s="6">
        <f t="shared" si="3"/>
        <v>22097</v>
      </c>
      <c r="R18" s="6">
        <f t="shared" si="3"/>
        <v>22025</v>
      </c>
      <c r="S18" s="6">
        <f t="shared" si="3"/>
        <v>25080</v>
      </c>
      <c r="T18" s="6">
        <f t="shared" si="3"/>
        <v>24229</v>
      </c>
      <c r="U18" s="6">
        <f t="shared" si="3"/>
        <v>25664</v>
      </c>
      <c r="V18" s="6">
        <f t="shared" si="3"/>
        <v>25190</v>
      </c>
      <c r="W18" s="6">
        <f t="shared" si="3"/>
        <v>29852</v>
      </c>
      <c r="X18" s="6">
        <f t="shared" si="3"/>
        <v>28049</v>
      </c>
      <c r="Y18" s="6">
        <f t="shared" si="3"/>
        <v>27076</v>
      </c>
      <c r="Z18" s="6">
        <f t="shared" si="3"/>
        <v>28294</v>
      </c>
      <c r="AA18" s="17" t="s">
        <v>16</v>
      </c>
    </row>
    <row r="19" spans="2:27">
      <c r="B19" s="21">
        <v>14679</v>
      </c>
      <c r="C19" s="35">
        <v>16998</v>
      </c>
      <c r="D19" s="6">
        <v>13340</v>
      </c>
      <c r="E19" s="6">
        <v>15431</v>
      </c>
      <c r="F19" s="6">
        <v>13522</v>
      </c>
      <c r="G19" s="6">
        <v>15877</v>
      </c>
      <c r="H19" s="6">
        <v>13021</v>
      </c>
      <c r="I19" s="6">
        <v>15862</v>
      </c>
      <c r="J19" s="6">
        <v>14963</v>
      </c>
      <c r="K19" s="6">
        <v>15724</v>
      </c>
      <c r="L19" s="6">
        <v>16992</v>
      </c>
      <c r="M19" s="6">
        <v>14660</v>
      </c>
      <c r="N19" s="6">
        <v>14321</v>
      </c>
      <c r="O19" s="6">
        <v>16173</v>
      </c>
      <c r="P19" s="6">
        <v>18252</v>
      </c>
      <c r="Q19" s="6">
        <v>20704</v>
      </c>
      <c r="R19" s="6">
        <v>20500</v>
      </c>
      <c r="S19" s="6">
        <v>23516</v>
      </c>
      <c r="T19" s="6">
        <v>22961</v>
      </c>
      <c r="U19" s="6">
        <v>24142</v>
      </c>
      <c r="V19" s="6">
        <v>23902</v>
      </c>
      <c r="W19" s="6">
        <v>27961</v>
      </c>
      <c r="X19" s="6">
        <v>26331</v>
      </c>
      <c r="Y19" s="6">
        <v>25250</v>
      </c>
      <c r="Z19" s="6">
        <v>26477</v>
      </c>
      <c r="AA19" s="17" t="s">
        <v>15</v>
      </c>
    </row>
    <row r="20" spans="2:27">
      <c r="B20" s="21">
        <v>1385</v>
      </c>
      <c r="C20" s="35">
        <v>1408</v>
      </c>
      <c r="D20" s="6">
        <v>1323</v>
      </c>
      <c r="E20" s="6">
        <v>1385</v>
      </c>
      <c r="F20" s="6">
        <v>1242</v>
      </c>
      <c r="G20" s="6">
        <v>1335</v>
      </c>
      <c r="H20" s="6">
        <v>1244</v>
      </c>
      <c r="I20" s="6">
        <v>1386</v>
      </c>
      <c r="J20" s="6">
        <v>1316</v>
      </c>
      <c r="K20" s="6">
        <v>1282</v>
      </c>
      <c r="L20" s="6">
        <v>1389</v>
      </c>
      <c r="M20" s="6">
        <v>958</v>
      </c>
      <c r="N20" s="6">
        <v>909</v>
      </c>
      <c r="O20" s="6">
        <v>1145</v>
      </c>
      <c r="P20" s="6">
        <v>1152</v>
      </c>
      <c r="Q20" s="6">
        <v>1194</v>
      </c>
      <c r="R20" s="6">
        <v>1226</v>
      </c>
      <c r="S20" s="6">
        <v>1251</v>
      </c>
      <c r="T20" s="6">
        <v>1155</v>
      </c>
      <c r="U20" s="6">
        <v>1251</v>
      </c>
      <c r="V20" s="6">
        <v>1245</v>
      </c>
      <c r="W20" s="6">
        <v>1581</v>
      </c>
      <c r="X20" s="6">
        <v>1353</v>
      </c>
      <c r="Y20" s="6">
        <v>1515</v>
      </c>
      <c r="Z20" s="6">
        <v>1499</v>
      </c>
      <c r="AA20" s="17" t="s">
        <v>14</v>
      </c>
    </row>
    <row r="21" spans="2:27">
      <c r="B21" s="21">
        <v>818</v>
      </c>
      <c r="C21" s="35">
        <v>711</v>
      </c>
      <c r="D21" s="6">
        <v>691</v>
      </c>
      <c r="E21" s="6">
        <v>1092</v>
      </c>
      <c r="F21" s="6">
        <v>606</v>
      </c>
      <c r="G21" s="6">
        <v>1207</v>
      </c>
      <c r="H21" s="6">
        <v>1380</v>
      </c>
      <c r="I21" s="6">
        <v>802</v>
      </c>
      <c r="J21" s="6">
        <v>0</v>
      </c>
      <c r="K21" s="6">
        <v>58</v>
      </c>
      <c r="L21" s="6">
        <v>71</v>
      </c>
      <c r="M21" s="6">
        <v>68</v>
      </c>
      <c r="N21" s="6">
        <v>324</v>
      </c>
      <c r="O21" s="6">
        <v>289</v>
      </c>
      <c r="P21" s="6">
        <v>323</v>
      </c>
      <c r="Q21" s="6">
        <v>140</v>
      </c>
      <c r="R21" s="6">
        <v>232</v>
      </c>
      <c r="S21" s="6">
        <v>232</v>
      </c>
      <c r="T21" s="6">
        <v>32</v>
      </c>
      <c r="U21" s="6">
        <v>190</v>
      </c>
      <c r="V21" s="6">
        <v>20</v>
      </c>
      <c r="W21" s="6">
        <v>204</v>
      </c>
      <c r="X21" s="6">
        <v>207</v>
      </c>
      <c r="Y21" s="6">
        <v>167</v>
      </c>
      <c r="Z21" s="6">
        <v>159</v>
      </c>
      <c r="AA21" s="17" t="s">
        <v>13</v>
      </c>
    </row>
    <row r="22" spans="2:27">
      <c r="B22" s="21">
        <v>0</v>
      </c>
      <c r="C22" s="35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33</v>
      </c>
      <c r="O22" s="6">
        <v>0</v>
      </c>
      <c r="P22" s="6">
        <v>20</v>
      </c>
      <c r="Q22" s="6">
        <v>59</v>
      </c>
      <c r="R22" s="6">
        <v>67</v>
      </c>
      <c r="S22" s="6">
        <v>81</v>
      </c>
      <c r="T22" s="6">
        <v>81</v>
      </c>
      <c r="U22" s="6">
        <v>81</v>
      </c>
      <c r="V22" s="6">
        <v>23</v>
      </c>
      <c r="W22" s="6">
        <v>106</v>
      </c>
      <c r="X22" s="6">
        <v>158</v>
      </c>
      <c r="Y22" s="6">
        <v>144</v>
      </c>
      <c r="Z22" s="6">
        <v>159</v>
      </c>
      <c r="AA22" s="17" t="s">
        <v>12</v>
      </c>
    </row>
    <row r="23" spans="2:27" ht="15" thickBot="1">
      <c r="B23" s="22">
        <v>24135</v>
      </c>
      <c r="C23" s="34">
        <v>22494</v>
      </c>
      <c r="D23" s="9">
        <v>21852</v>
      </c>
      <c r="E23" s="9">
        <v>20497</v>
      </c>
      <c r="F23" s="9">
        <v>18130</v>
      </c>
      <c r="G23" s="9">
        <v>18555</v>
      </c>
      <c r="H23" s="9">
        <v>18171</v>
      </c>
      <c r="I23" s="9">
        <v>17743</v>
      </c>
      <c r="J23" s="9">
        <v>16860</v>
      </c>
      <c r="K23" s="9">
        <v>16362</v>
      </c>
      <c r="L23" s="9">
        <v>15265</v>
      </c>
      <c r="M23" s="9">
        <v>15012</v>
      </c>
      <c r="N23" s="9">
        <v>14347</v>
      </c>
      <c r="O23" s="9">
        <v>13092</v>
      </c>
      <c r="P23" s="9">
        <v>11715</v>
      </c>
      <c r="Q23" s="9">
        <v>11446</v>
      </c>
      <c r="R23" s="9">
        <v>11080</v>
      </c>
      <c r="S23" s="9">
        <v>10321</v>
      </c>
      <c r="T23" s="9">
        <v>10176</v>
      </c>
      <c r="U23" s="9">
        <v>9548</v>
      </c>
      <c r="V23" s="9">
        <v>9194</v>
      </c>
      <c r="W23" s="9">
        <v>8692</v>
      </c>
      <c r="X23" s="9">
        <v>8151</v>
      </c>
      <c r="Y23" s="9">
        <v>7777</v>
      </c>
      <c r="Z23" s="9">
        <v>7404</v>
      </c>
      <c r="AA23" s="19" t="s">
        <v>0</v>
      </c>
    </row>
    <row r="26" spans="2:27" ht="24" thickBot="1">
      <c r="AA26" s="11" t="s">
        <v>11</v>
      </c>
    </row>
    <row r="27" spans="2:27">
      <c r="B27" s="23">
        <v>1157</v>
      </c>
      <c r="C27" s="5">
        <v>1064</v>
      </c>
      <c r="D27" s="5">
        <f t="shared" ref="D27:Z27" si="4">SUM(D28:D33)</f>
        <v>922</v>
      </c>
      <c r="E27" s="5">
        <f t="shared" si="4"/>
        <v>1348.3</v>
      </c>
      <c r="F27" s="5">
        <f t="shared" si="4"/>
        <v>1975.7</v>
      </c>
      <c r="G27" s="5">
        <f t="shared" si="4"/>
        <v>3059</v>
      </c>
      <c r="H27" s="5">
        <f t="shared" si="4"/>
        <v>1547</v>
      </c>
      <c r="I27" s="5">
        <f t="shared" si="4"/>
        <v>4189</v>
      </c>
      <c r="J27" s="5">
        <f t="shared" si="4"/>
        <v>4125</v>
      </c>
      <c r="K27" s="5">
        <f t="shared" si="4"/>
        <v>4741</v>
      </c>
      <c r="L27" s="5">
        <f t="shared" si="4"/>
        <v>3974</v>
      </c>
      <c r="M27" s="5">
        <f t="shared" si="4"/>
        <v>5924</v>
      </c>
      <c r="N27" s="5">
        <f t="shared" si="4"/>
        <v>5532</v>
      </c>
      <c r="O27" s="5">
        <f t="shared" si="4"/>
        <v>2998</v>
      </c>
      <c r="P27" s="5">
        <f t="shared" si="4"/>
        <v>1945</v>
      </c>
      <c r="Q27" s="5">
        <f t="shared" si="4"/>
        <v>2133</v>
      </c>
      <c r="R27" s="5">
        <f t="shared" si="4"/>
        <v>1997</v>
      </c>
      <c r="S27" s="5">
        <f t="shared" si="4"/>
        <v>2045</v>
      </c>
      <c r="T27" s="5">
        <f t="shared" si="4"/>
        <v>1651</v>
      </c>
      <c r="U27" s="5">
        <f t="shared" si="4"/>
        <v>1186</v>
      </c>
      <c r="V27" s="5">
        <f t="shared" si="4"/>
        <v>1517</v>
      </c>
      <c r="W27" s="5">
        <f t="shared" si="4"/>
        <v>1352</v>
      </c>
      <c r="X27" s="5">
        <f t="shared" si="4"/>
        <v>1279</v>
      </c>
      <c r="Y27" s="5">
        <f t="shared" si="4"/>
        <v>792</v>
      </c>
      <c r="Z27" s="5">
        <f t="shared" si="4"/>
        <v>815</v>
      </c>
      <c r="AA27" s="16" t="s">
        <v>10</v>
      </c>
    </row>
    <row r="28" spans="2:27">
      <c r="B28" s="24">
        <v>0</v>
      </c>
      <c r="C28" s="6">
        <v>0</v>
      </c>
      <c r="D28" s="6">
        <v>0</v>
      </c>
      <c r="E28" s="6">
        <v>8.3000000000000007</v>
      </c>
      <c r="F28" s="6">
        <v>4.7</v>
      </c>
      <c r="G28" s="6">
        <v>5</v>
      </c>
      <c r="H28" s="6">
        <v>12</v>
      </c>
      <c r="I28" s="6">
        <v>0</v>
      </c>
      <c r="J28" s="6"/>
      <c r="K28" s="6">
        <v>0</v>
      </c>
      <c r="L28" s="6">
        <v>11</v>
      </c>
      <c r="M28" s="6">
        <v>0</v>
      </c>
      <c r="N28" s="6">
        <v>0</v>
      </c>
      <c r="O28" s="6">
        <v>0</v>
      </c>
      <c r="P28" s="6">
        <v>0</v>
      </c>
      <c r="Q28" s="6">
        <v>102</v>
      </c>
      <c r="R28" s="6">
        <v>508</v>
      </c>
      <c r="S28" s="6">
        <v>508</v>
      </c>
      <c r="T28" s="6">
        <v>610</v>
      </c>
      <c r="U28" s="6">
        <v>517</v>
      </c>
      <c r="V28" s="6">
        <v>683</v>
      </c>
      <c r="W28" s="6">
        <v>595</v>
      </c>
      <c r="X28" s="6">
        <v>670</v>
      </c>
      <c r="Y28" s="6">
        <v>410</v>
      </c>
      <c r="Z28" s="6">
        <v>365</v>
      </c>
      <c r="AA28" s="17" t="s">
        <v>9</v>
      </c>
    </row>
    <row r="29" spans="2:27">
      <c r="B29" s="24">
        <v>0</v>
      </c>
      <c r="C29" s="6">
        <v>0</v>
      </c>
      <c r="D29" s="6">
        <v>0</v>
      </c>
      <c r="E29" s="6">
        <v>0</v>
      </c>
      <c r="F29" s="6">
        <v>0</v>
      </c>
      <c r="G29" s="6">
        <v>176</v>
      </c>
      <c r="H29" s="6">
        <v>224</v>
      </c>
      <c r="I29" s="6">
        <v>244</v>
      </c>
      <c r="J29" s="6">
        <v>257</v>
      </c>
      <c r="K29" s="6">
        <v>294</v>
      </c>
      <c r="L29" s="6">
        <v>323</v>
      </c>
      <c r="M29" s="6">
        <v>161</v>
      </c>
      <c r="N29" s="6">
        <v>324</v>
      </c>
      <c r="O29" s="6">
        <v>227</v>
      </c>
      <c r="P29" s="6">
        <v>352</v>
      </c>
      <c r="Q29" s="6">
        <v>403</v>
      </c>
      <c r="R29" s="6">
        <v>490</v>
      </c>
      <c r="S29" s="6">
        <v>395</v>
      </c>
      <c r="T29" s="6">
        <v>364</v>
      </c>
      <c r="U29" s="6">
        <v>325</v>
      </c>
      <c r="V29" s="6">
        <v>369</v>
      </c>
      <c r="W29" s="6">
        <v>430</v>
      </c>
      <c r="X29" s="6">
        <v>409</v>
      </c>
      <c r="Y29" s="6">
        <v>230</v>
      </c>
      <c r="Z29" s="6">
        <v>340</v>
      </c>
      <c r="AA29" s="17" t="s">
        <v>5</v>
      </c>
    </row>
    <row r="30" spans="2:27">
      <c r="B30" s="24">
        <v>936</v>
      </c>
      <c r="C30" s="6">
        <v>878</v>
      </c>
      <c r="D30" s="6">
        <v>696</v>
      </c>
      <c r="E30" s="6">
        <v>985</v>
      </c>
      <c r="F30" s="6">
        <v>1727</v>
      </c>
      <c r="G30" s="6">
        <v>2481</v>
      </c>
      <c r="H30" s="6">
        <v>875</v>
      </c>
      <c r="I30" s="6">
        <v>3629</v>
      </c>
      <c r="J30" s="6">
        <v>3758</v>
      </c>
      <c r="K30" s="6">
        <v>4169</v>
      </c>
      <c r="L30" s="6">
        <v>3327</v>
      </c>
      <c r="M30" s="6">
        <v>5519</v>
      </c>
      <c r="N30" s="6">
        <v>4707</v>
      </c>
      <c r="O30" s="6">
        <v>2326</v>
      </c>
      <c r="P30" s="6">
        <v>1089</v>
      </c>
      <c r="Q30" s="6">
        <v>1374</v>
      </c>
      <c r="R30" s="6">
        <v>738</v>
      </c>
      <c r="S30" s="6">
        <v>879</v>
      </c>
      <c r="T30" s="6">
        <v>518</v>
      </c>
      <c r="U30" s="6">
        <v>181</v>
      </c>
      <c r="V30" s="6">
        <v>365</v>
      </c>
      <c r="W30" s="6">
        <v>252</v>
      </c>
      <c r="X30" s="6">
        <v>67</v>
      </c>
      <c r="Y30" s="6">
        <v>17</v>
      </c>
      <c r="Z30" s="6">
        <v>2</v>
      </c>
      <c r="AA30" s="17" t="s">
        <v>4</v>
      </c>
    </row>
    <row r="31" spans="2:27">
      <c r="B31" s="24">
        <v>0</v>
      </c>
      <c r="C31" s="6">
        <v>0</v>
      </c>
      <c r="D31" s="6">
        <v>0</v>
      </c>
      <c r="E31" s="6">
        <v>0</v>
      </c>
      <c r="F31" s="6">
        <v>0</v>
      </c>
      <c r="G31" s="6"/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17" t="s">
        <v>1</v>
      </c>
    </row>
    <row r="32" spans="2:27">
      <c r="B32" s="24">
        <v>32</v>
      </c>
      <c r="C32" s="6">
        <v>19</v>
      </c>
      <c r="D32" s="6">
        <v>44</v>
      </c>
      <c r="E32" s="6">
        <v>92</v>
      </c>
      <c r="F32" s="6">
        <v>118</v>
      </c>
      <c r="G32" s="6">
        <v>122</v>
      </c>
      <c r="H32" s="6">
        <v>121</v>
      </c>
      <c r="I32" s="6">
        <v>126</v>
      </c>
      <c r="J32" s="6">
        <v>61</v>
      </c>
      <c r="K32" s="6">
        <v>145</v>
      </c>
      <c r="L32" s="6">
        <v>164</v>
      </c>
      <c r="M32" s="6">
        <v>74</v>
      </c>
      <c r="N32" s="6">
        <v>236</v>
      </c>
      <c r="O32" s="6">
        <v>170</v>
      </c>
      <c r="P32" s="6">
        <v>189</v>
      </c>
      <c r="Q32" s="6">
        <v>100</v>
      </c>
      <c r="R32" s="6">
        <v>76</v>
      </c>
      <c r="S32" s="6">
        <v>78</v>
      </c>
      <c r="T32" s="6">
        <v>111</v>
      </c>
      <c r="U32" s="6">
        <v>103</v>
      </c>
      <c r="V32" s="6">
        <v>62</v>
      </c>
      <c r="W32" s="6">
        <v>66</v>
      </c>
      <c r="X32" s="6">
        <v>70</v>
      </c>
      <c r="Y32" s="6">
        <v>62</v>
      </c>
      <c r="Z32" s="6">
        <v>65</v>
      </c>
      <c r="AA32" s="17" t="s">
        <v>0</v>
      </c>
    </row>
    <row r="33" spans="2:27" ht="15" thickBot="1">
      <c r="B33" s="25">
        <v>189</v>
      </c>
      <c r="C33" s="9">
        <v>167</v>
      </c>
      <c r="D33" s="9">
        <v>182</v>
      </c>
      <c r="E33" s="9">
        <v>263</v>
      </c>
      <c r="F33" s="9">
        <v>126</v>
      </c>
      <c r="G33" s="9">
        <v>275</v>
      </c>
      <c r="H33" s="9">
        <v>315</v>
      </c>
      <c r="I33" s="9">
        <v>190</v>
      </c>
      <c r="J33" s="9">
        <v>49</v>
      </c>
      <c r="K33" s="9">
        <v>133</v>
      </c>
      <c r="L33" s="9">
        <v>149</v>
      </c>
      <c r="M33" s="9">
        <v>170</v>
      </c>
      <c r="N33" s="9">
        <v>265</v>
      </c>
      <c r="O33" s="9">
        <v>275</v>
      </c>
      <c r="P33" s="9">
        <v>315</v>
      </c>
      <c r="Q33" s="9">
        <v>154</v>
      </c>
      <c r="R33" s="9">
        <v>185</v>
      </c>
      <c r="S33" s="9">
        <v>185</v>
      </c>
      <c r="T33" s="9">
        <v>48</v>
      </c>
      <c r="U33" s="9">
        <v>60</v>
      </c>
      <c r="V33" s="9">
        <v>38</v>
      </c>
      <c r="W33" s="9">
        <v>9</v>
      </c>
      <c r="X33" s="9">
        <v>63</v>
      </c>
      <c r="Y33" s="9">
        <v>73</v>
      </c>
      <c r="Z33" s="9">
        <v>43</v>
      </c>
      <c r="AA33" s="19" t="s">
        <v>6</v>
      </c>
    </row>
    <row r="34" spans="2:27">
      <c r="AA34" s="10"/>
    </row>
    <row r="35" spans="2:27">
      <c r="AA35" s="10"/>
    </row>
    <row r="36" spans="2:27" ht="24" thickBot="1">
      <c r="AA36" s="26" t="s">
        <v>8</v>
      </c>
    </row>
    <row r="37" spans="2:27">
      <c r="B37" s="23">
        <v>93467</v>
      </c>
      <c r="C37" s="5">
        <v>96927</v>
      </c>
      <c r="D37" s="5">
        <f t="shared" ref="D37:X37" si="5">+D38+D39+D40+D41+D42+D43+D44</f>
        <v>93678</v>
      </c>
      <c r="E37" s="5">
        <f t="shared" si="5"/>
        <v>96489</v>
      </c>
      <c r="F37" s="5">
        <f t="shared" si="5"/>
        <v>81948</v>
      </c>
      <c r="G37" s="5">
        <f t="shared" si="5"/>
        <v>92043</v>
      </c>
      <c r="H37" s="5">
        <f t="shared" si="5"/>
        <v>100813</v>
      </c>
      <c r="I37" s="5">
        <f t="shared" si="5"/>
        <v>108257</v>
      </c>
      <c r="J37" s="5">
        <f t="shared" si="5"/>
        <v>110643</v>
      </c>
      <c r="K37" s="5">
        <f t="shared" si="5"/>
        <v>100192</v>
      </c>
      <c r="L37" s="5">
        <f t="shared" si="5"/>
        <v>100369</v>
      </c>
      <c r="M37" s="5">
        <f t="shared" si="5"/>
        <v>101482</v>
      </c>
      <c r="N37" s="5">
        <f t="shared" si="5"/>
        <v>109786</v>
      </c>
      <c r="O37" s="5">
        <f t="shared" si="5"/>
        <v>114156</v>
      </c>
      <c r="P37" s="5">
        <f t="shared" si="5"/>
        <v>119751</v>
      </c>
      <c r="Q37" s="5">
        <f t="shared" si="5"/>
        <v>121949</v>
      </c>
      <c r="R37" s="5">
        <f t="shared" si="5"/>
        <v>134725</v>
      </c>
      <c r="S37" s="5">
        <f t="shared" si="5"/>
        <v>138405</v>
      </c>
      <c r="T37" s="5">
        <f t="shared" si="5"/>
        <v>140715</v>
      </c>
      <c r="U37" s="5">
        <f t="shared" si="5"/>
        <v>145274</v>
      </c>
      <c r="V37" s="5">
        <f t="shared" si="5"/>
        <v>136891</v>
      </c>
      <c r="W37" s="5">
        <f t="shared" si="5"/>
        <v>132714</v>
      </c>
      <c r="X37" s="5">
        <f t="shared" si="5"/>
        <v>123001</v>
      </c>
      <c r="Y37" s="5">
        <f>SUM(Y38:Y44)</f>
        <v>119013</v>
      </c>
      <c r="Z37" s="5">
        <f>SUM(Z38:Z44)</f>
        <v>124125</v>
      </c>
      <c r="AA37" s="27" t="s">
        <v>7</v>
      </c>
    </row>
    <row r="38" spans="2:27">
      <c r="B38" s="24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28" t="s">
        <v>6</v>
      </c>
    </row>
    <row r="39" spans="2:27">
      <c r="B39" s="24">
        <v>23434</v>
      </c>
      <c r="C39" s="6">
        <v>24334</v>
      </c>
      <c r="D39" s="6">
        <v>24080</v>
      </c>
      <c r="E39" s="6">
        <v>22451</v>
      </c>
      <c r="F39" s="6">
        <v>22141</v>
      </c>
      <c r="G39" s="6">
        <v>29417</v>
      </c>
      <c r="H39" s="6">
        <v>28765</v>
      </c>
      <c r="I39" s="6">
        <v>31973</v>
      </c>
      <c r="J39" s="6">
        <v>33722</v>
      </c>
      <c r="K39" s="6">
        <v>32349</v>
      </c>
      <c r="L39" s="6">
        <v>31416</v>
      </c>
      <c r="M39" s="6">
        <v>37158</v>
      </c>
      <c r="N39" s="6">
        <v>40944</v>
      </c>
      <c r="O39" s="6">
        <v>42206</v>
      </c>
      <c r="P39" s="6">
        <v>42959</v>
      </c>
      <c r="Q39" s="6">
        <v>49788</v>
      </c>
      <c r="R39" s="6">
        <v>57379</v>
      </c>
      <c r="S39" s="6">
        <v>61765</v>
      </c>
      <c r="T39" s="6">
        <v>63049</v>
      </c>
      <c r="U39" s="6">
        <v>64671</v>
      </c>
      <c r="V39" s="6">
        <v>60392</v>
      </c>
      <c r="W39" s="6">
        <v>52336</v>
      </c>
      <c r="X39" s="6">
        <v>44315</v>
      </c>
      <c r="Y39" s="6">
        <v>39550</v>
      </c>
      <c r="Z39" s="6">
        <v>41065</v>
      </c>
      <c r="AA39" s="28" t="s">
        <v>5</v>
      </c>
    </row>
    <row r="40" spans="2:27">
      <c r="B40" s="24">
        <v>15536</v>
      </c>
      <c r="C40" s="6">
        <v>14877</v>
      </c>
      <c r="D40" s="6">
        <v>15299</v>
      </c>
      <c r="E40" s="6">
        <v>14728</v>
      </c>
      <c r="F40" s="6">
        <v>15807</v>
      </c>
      <c r="G40" s="6">
        <v>14661</v>
      </c>
      <c r="H40" s="6">
        <v>15504</v>
      </c>
      <c r="I40" s="6">
        <v>16863</v>
      </c>
      <c r="J40" s="6">
        <v>17177</v>
      </c>
      <c r="K40" s="6">
        <v>17651</v>
      </c>
      <c r="L40" s="6">
        <v>18091</v>
      </c>
      <c r="M40" s="6">
        <v>13566</v>
      </c>
      <c r="N40" s="6">
        <v>13083</v>
      </c>
      <c r="O40" s="6">
        <v>14854</v>
      </c>
      <c r="P40" s="6">
        <v>15544</v>
      </c>
      <c r="Q40" s="6">
        <v>11889</v>
      </c>
      <c r="R40" s="6">
        <v>11464</v>
      </c>
      <c r="S40" s="6">
        <v>10865</v>
      </c>
      <c r="T40" s="6">
        <v>10612</v>
      </c>
      <c r="U40" s="6">
        <v>10487</v>
      </c>
      <c r="V40" s="6">
        <v>10745</v>
      </c>
      <c r="W40" s="6">
        <v>13553</v>
      </c>
      <c r="X40" s="6">
        <v>13781</v>
      </c>
      <c r="Y40" s="6">
        <v>15843</v>
      </c>
      <c r="Z40" s="6">
        <v>14749</v>
      </c>
      <c r="AA40" s="29" t="s">
        <v>4</v>
      </c>
    </row>
    <row r="41" spans="2:27">
      <c r="B41" s="24">
        <v>31954</v>
      </c>
      <c r="C41" s="6">
        <v>32589</v>
      </c>
      <c r="D41" s="6">
        <v>33535</v>
      </c>
      <c r="E41" s="6">
        <v>36827</v>
      </c>
      <c r="F41" s="6">
        <v>23849</v>
      </c>
      <c r="G41" s="6">
        <v>24858</v>
      </c>
      <c r="H41" s="6">
        <v>35865</v>
      </c>
      <c r="I41" s="6">
        <v>35527</v>
      </c>
      <c r="J41" s="6">
        <v>36325</v>
      </c>
      <c r="K41" s="6">
        <v>25548</v>
      </c>
      <c r="L41" s="6">
        <v>25587</v>
      </c>
      <c r="M41" s="6">
        <v>30463</v>
      </c>
      <c r="N41" s="6">
        <v>35277</v>
      </c>
      <c r="O41" s="6">
        <v>33754</v>
      </c>
      <c r="P41" s="6">
        <v>35792</v>
      </c>
      <c r="Q41" s="6">
        <v>31706</v>
      </c>
      <c r="R41" s="6">
        <v>36460</v>
      </c>
      <c r="S41" s="6">
        <v>33688</v>
      </c>
      <c r="T41" s="6">
        <v>35931</v>
      </c>
      <c r="U41" s="6">
        <v>37280</v>
      </c>
      <c r="V41" s="6">
        <v>33075</v>
      </c>
      <c r="W41" s="6">
        <v>29714</v>
      </c>
      <c r="X41" s="6">
        <v>29075</v>
      </c>
      <c r="Y41" s="6">
        <v>28731</v>
      </c>
      <c r="Z41" s="6">
        <v>32622</v>
      </c>
      <c r="AA41" s="28" t="s">
        <v>3</v>
      </c>
    </row>
    <row r="42" spans="2:27">
      <c r="B42" s="24">
        <v>14621</v>
      </c>
      <c r="C42" s="6">
        <v>16883</v>
      </c>
      <c r="D42" s="6">
        <v>12898</v>
      </c>
      <c r="E42" s="6">
        <v>15156</v>
      </c>
      <c r="F42" s="6">
        <v>13441</v>
      </c>
      <c r="G42" s="6">
        <v>15565</v>
      </c>
      <c r="H42" s="6">
        <v>12728</v>
      </c>
      <c r="I42" s="6">
        <v>15507</v>
      </c>
      <c r="J42" s="6">
        <v>14672</v>
      </c>
      <c r="K42" s="6">
        <v>15566</v>
      </c>
      <c r="L42" s="6">
        <v>16580</v>
      </c>
      <c r="M42" s="6">
        <v>14322</v>
      </c>
      <c r="N42" s="6">
        <v>14183</v>
      </c>
      <c r="O42" s="6">
        <v>16034</v>
      </c>
      <c r="P42" s="6">
        <v>18262</v>
      </c>
      <c r="Q42" s="6">
        <v>20427</v>
      </c>
      <c r="R42" s="6">
        <v>20500</v>
      </c>
      <c r="S42" s="6">
        <v>23224</v>
      </c>
      <c r="T42" s="6">
        <v>22764</v>
      </c>
      <c r="U42" s="6">
        <v>23928</v>
      </c>
      <c r="V42" s="6">
        <v>24012</v>
      </c>
      <c r="W42" s="6">
        <v>27672</v>
      </c>
      <c r="X42" s="6">
        <v>26242</v>
      </c>
      <c r="Y42" s="6">
        <v>25326</v>
      </c>
      <c r="Z42" s="6">
        <v>26281</v>
      </c>
      <c r="AA42" s="28" t="s">
        <v>2</v>
      </c>
    </row>
    <row r="43" spans="2:27">
      <c r="B43" s="24">
        <v>7251</v>
      </c>
      <c r="C43" s="6">
        <v>7647</v>
      </c>
      <c r="D43" s="6">
        <v>7202</v>
      </c>
      <c r="E43" s="6">
        <v>6957</v>
      </c>
      <c r="F43" s="6">
        <v>6577</v>
      </c>
      <c r="G43" s="6">
        <v>7387</v>
      </c>
      <c r="H43" s="6">
        <v>7808</v>
      </c>
      <c r="I43" s="6">
        <v>8180</v>
      </c>
      <c r="J43" s="6">
        <v>8626</v>
      </c>
      <c r="K43" s="6">
        <v>8925</v>
      </c>
      <c r="L43" s="6">
        <v>8486</v>
      </c>
      <c r="M43" s="6">
        <v>5876</v>
      </c>
      <c r="N43" s="6">
        <v>6050</v>
      </c>
      <c r="O43" s="6">
        <v>7102</v>
      </c>
      <c r="P43" s="6">
        <v>6988</v>
      </c>
      <c r="Q43" s="6">
        <v>8030</v>
      </c>
      <c r="R43" s="6">
        <v>8832</v>
      </c>
      <c r="S43" s="6">
        <v>8787</v>
      </c>
      <c r="T43" s="6">
        <v>8272</v>
      </c>
      <c r="U43" s="6">
        <v>8829</v>
      </c>
      <c r="V43" s="6">
        <v>8609</v>
      </c>
      <c r="W43" s="6">
        <v>9376</v>
      </c>
      <c r="X43" s="6">
        <v>9511</v>
      </c>
      <c r="Y43" s="6">
        <v>9506</v>
      </c>
      <c r="Z43" s="6">
        <v>9315</v>
      </c>
      <c r="AA43" s="28" t="s">
        <v>1</v>
      </c>
    </row>
    <row r="44" spans="2:27" ht="15" thickBot="1">
      <c r="B44" s="25">
        <v>671</v>
      </c>
      <c r="C44" s="9">
        <v>597</v>
      </c>
      <c r="D44" s="9">
        <v>664</v>
      </c>
      <c r="E44" s="9">
        <v>370</v>
      </c>
      <c r="F44" s="9">
        <v>133</v>
      </c>
      <c r="G44" s="9">
        <v>155</v>
      </c>
      <c r="H44" s="9">
        <v>143</v>
      </c>
      <c r="I44" s="9">
        <v>207</v>
      </c>
      <c r="J44" s="9">
        <v>121</v>
      </c>
      <c r="K44" s="9">
        <v>153</v>
      </c>
      <c r="L44" s="9">
        <v>209</v>
      </c>
      <c r="M44" s="9">
        <v>97</v>
      </c>
      <c r="N44" s="9">
        <v>249</v>
      </c>
      <c r="O44" s="9">
        <v>206</v>
      </c>
      <c r="P44" s="9">
        <v>206</v>
      </c>
      <c r="Q44" s="9">
        <v>109</v>
      </c>
      <c r="R44" s="9">
        <v>90</v>
      </c>
      <c r="S44" s="9">
        <v>76</v>
      </c>
      <c r="T44" s="9">
        <v>87</v>
      </c>
      <c r="U44" s="9">
        <v>79</v>
      </c>
      <c r="V44" s="9">
        <v>58</v>
      </c>
      <c r="W44" s="9">
        <v>63</v>
      </c>
      <c r="X44" s="9">
        <v>77</v>
      </c>
      <c r="Y44" s="9">
        <v>57</v>
      </c>
      <c r="Z44" s="9">
        <v>93</v>
      </c>
      <c r="AA44" s="30" t="s">
        <v>0</v>
      </c>
    </row>
    <row r="45" spans="2:27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1"/>
    </row>
    <row r="46" spans="2:27">
      <c r="AA46" t="s">
        <v>25</v>
      </c>
    </row>
  </sheetData>
  <mergeCells count="1">
    <mergeCell ref="B3:AA3"/>
  </mergeCells>
  <pageMargins left="0.23622047244094491" right="0.23622047244094491" top="0.74803149606299213" bottom="0.74803149606299213" header="0.31496062992125984" footer="0.31496062992125984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2025-12-25T10:31:03Z</cp:lastPrinted>
  <dcterms:created xsi:type="dcterms:W3CDTF">2024-11-11T13:41:58Z</dcterms:created>
  <dcterms:modified xsi:type="dcterms:W3CDTF">2026-01-17T11:04:02Z</dcterms:modified>
</cp:coreProperties>
</file>